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F 1" sheetId="1" r:id="rId5"/>
    <sheet state="visible" name="STF 2" sheetId="2" r:id="rId6"/>
  </sheets>
  <definedNames/>
  <calcPr/>
</workbook>
</file>

<file path=xl/sharedStrings.xml><?xml version="1.0" encoding="utf-8"?>
<sst xmlns="http://schemas.openxmlformats.org/spreadsheetml/2006/main" count="331" uniqueCount="144">
  <si>
    <t>STF SCHEDULE  (STF-1 Service)</t>
  </si>
  <si>
    <t>STF SCHEDULE  (STF-2 Service)</t>
  </si>
  <si>
    <t>VESSEL</t>
  </si>
  <si>
    <t>VOY.NO</t>
  </si>
  <si>
    <t>VRANGEL (RUVRA)</t>
  </si>
  <si>
    <t>BUSAN (KRBNP)</t>
  </si>
  <si>
    <t>RIZHAO ( CNRZH)</t>
  </si>
  <si>
    <t>SHANGHAI  (CNSHG)</t>
  </si>
  <si>
    <t xml:space="preserve">VRANGEL </t>
  </si>
  <si>
    <t>ETA/ATA</t>
  </si>
  <si>
    <t>ETB/ ATB</t>
  </si>
  <si>
    <t>ETD/ATD</t>
  </si>
  <si>
    <t>RIZHAO (CNRZH)</t>
  </si>
  <si>
    <t>NINGBO (CNNBG)</t>
  </si>
  <si>
    <t>ZHONG ZHOU CHANG HONG</t>
  </si>
  <si>
    <t>SH2401s</t>
  </si>
  <si>
    <t>SH2401n</t>
  </si>
  <si>
    <t>JI  XING  89</t>
  </si>
  <si>
    <t>Q2401s</t>
  </si>
  <si>
    <t>SH2402s</t>
  </si>
  <si>
    <t>SH2402n</t>
  </si>
  <si>
    <t>Q2401n</t>
  </si>
  <si>
    <t>SH2403s</t>
  </si>
  <si>
    <t>SH2403n</t>
  </si>
  <si>
    <t>SH2404s</t>
  </si>
  <si>
    <t>SH2404n</t>
  </si>
  <si>
    <t>BUSAN</t>
  </si>
  <si>
    <t>SHANGHAI</t>
  </si>
  <si>
    <t>SH2405s</t>
  </si>
  <si>
    <t>SH2405n</t>
  </si>
  <si>
    <t>Q2402s</t>
  </si>
  <si>
    <t>-</t>
  </si>
  <si>
    <t>Q2402n</t>
  </si>
  <si>
    <t>SH2501s</t>
  </si>
  <si>
    <t>SH2501n</t>
  </si>
  <si>
    <t>Q2403s</t>
  </si>
  <si>
    <t>Q2403n</t>
  </si>
  <si>
    <t>SH2502s</t>
  </si>
  <si>
    <t>Q2404s</t>
  </si>
  <si>
    <t>SH2502n</t>
  </si>
  <si>
    <t>Q2404n</t>
  </si>
  <si>
    <t>SH2503s</t>
  </si>
  <si>
    <t>NINGBO</t>
  </si>
  <si>
    <t>SH2503n</t>
  </si>
  <si>
    <t>RIZHAO</t>
  </si>
  <si>
    <t>SH2504s</t>
  </si>
  <si>
    <t>Q2501s</t>
  </si>
  <si>
    <t>SH2504n</t>
  </si>
  <si>
    <t>Q2501n</t>
  </si>
  <si>
    <t>SH2505s</t>
  </si>
  <si>
    <t>SH2505n</t>
  </si>
  <si>
    <t>Q2502s</t>
  </si>
  <si>
    <t>SH2506s</t>
  </si>
  <si>
    <t>Q2502n</t>
  </si>
  <si>
    <t>SH2506n</t>
  </si>
  <si>
    <t>Q2503s</t>
  </si>
  <si>
    <t>Q2503n</t>
  </si>
  <si>
    <t>SH2507s</t>
  </si>
  <si>
    <t>SH2507n</t>
  </si>
  <si>
    <t>Q2504s</t>
  </si>
  <si>
    <t>Q2504n</t>
  </si>
  <si>
    <t>SH2508s</t>
  </si>
  <si>
    <t>SH2508n</t>
  </si>
  <si>
    <t>SH2509s</t>
  </si>
  <si>
    <t>Q2505s</t>
  </si>
  <si>
    <t>SH2509n</t>
  </si>
  <si>
    <t>Q2505n</t>
  </si>
  <si>
    <t>SH2510s</t>
  </si>
  <si>
    <t>SH2510n</t>
  </si>
  <si>
    <t>Q2506s</t>
  </si>
  <si>
    <t>Q2506n</t>
  </si>
  <si>
    <t>SH2511s</t>
  </si>
  <si>
    <t>SH2511n</t>
  </si>
  <si>
    <t>SH2512s</t>
  </si>
  <si>
    <t>Q2507s</t>
  </si>
  <si>
    <t>SH2512n</t>
  </si>
  <si>
    <t>Q2507n</t>
  </si>
  <si>
    <t>SH2513s</t>
  </si>
  <si>
    <t>Q2508s</t>
  </si>
  <si>
    <t>SH2513n</t>
  </si>
  <si>
    <t>Q2508n</t>
  </si>
  <si>
    <t>SH2514s</t>
  </si>
  <si>
    <t>Q2509s</t>
  </si>
  <si>
    <t>Q2509n</t>
  </si>
  <si>
    <t>SH2514n</t>
  </si>
  <si>
    <t>SKIP</t>
  </si>
  <si>
    <t>Q2510s</t>
  </si>
  <si>
    <t>SH2515s</t>
  </si>
  <si>
    <t>Q2510n</t>
  </si>
  <si>
    <t>SH2515n</t>
  </si>
  <si>
    <t>Q2511s</t>
  </si>
  <si>
    <t>SH2516s</t>
  </si>
  <si>
    <t>Q2511n</t>
  </si>
  <si>
    <t>SH2516n</t>
  </si>
  <si>
    <t>HT SUNNY</t>
  </si>
  <si>
    <t>SH2517n</t>
  </si>
  <si>
    <t>PHASE IN</t>
  </si>
  <si>
    <t>Q2512s</t>
  </si>
  <si>
    <t>Q2512n</t>
  </si>
  <si>
    <t>SH2518s</t>
  </si>
  <si>
    <t>Q2513s</t>
  </si>
  <si>
    <t>Q2513n</t>
  </si>
  <si>
    <t>SH2518n</t>
  </si>
  <si>
    <t>SH2519s</t>
  </si>
  <si>
    <t>Q2514s</t>
  </si>
  <si>
    <t>Q2514n</t>
  </si>
  <si>
    <t>SH2519n</t>
  </si>
  <si>
    <t>SH2520s</t>
  </si>
  <si>
    <t>Q2515s</t>
  </si>
  <si>
    <t>Q2515n</t>
  </si>
  <si>
    <t>SH2520n</t>
  </si>
  <si>
    <t>Q2516s</t>
  </si>
  <si>
    <t>Q2516n</t>
  </si>
  <si>
    <t>Q2517s</t>
  </si>
  <si>
    <t>SH2521s</t>
  </si>
  <si>
    <t>Q2517n</t>
  </si>
  <si>
    <t>SH2521n</t>
  </si>
  <si>
    <t>Q2518s</t>
  </si>
  <si>
    <t>SH2522s</t>
  </si>
  <si>
    <t>Q2518n</t>
  </si>
  <si>
    <t>SH2522n</t>
  </si>
  <si>
    <t>Q2519s</t>
  </si>
  <si>
    <t>Q2519n</t>
  </si>
  <si>
    <t>SH2523s</t>
  </si>
  <si>
    <t>Q2520s</t>
  </si>
  <si>
    <t>Q2520n</t>
  </si>
  <si>
    <t>SH2523n</t>
  </si>
  <si>
    <t>Q2521s</t>
  </si>
  <si>
    <t>Q2521n</t>
  </si>
  <si>
    <t>SH2524s</t>
  </si>
  <si>
    <t>SH2524n</t>
  </si>
  <si>
    <t xml:space="preserve">  REMARKS:</t>
  </si>
  <si>
    <t>VOY Q2517 ROTATION : VRANGEL &gt;&gt; RIZHAO &gt;&gt;  NINGBO &gt;&gt; VRANGEL</t>
  </si>
  <si>
    <t>SH2525s</t>
  </si>
  <si>
    <t>SH2525n</t>
  </si>
  <si>
    <t>SH2526s</t>
  </si>
  <si>
    <t>SCHEDULE IS SUBJECT TO CHANGE WITH OR WITHOUT PRIOR NOTICE</t>
  </si>
  <si>
    <t>SH2526n</t>
  </si>
  <si>
    <t>LAST UPDATED</t>
  </si>
  <si>
    <t>SH2527s</t>
  </si>
  <si>
    <t>SH2527n</t>
  </si>
  <si>
    <t>ZZCH  VOY SH2520  ROTATION : VRANGEL &gt;&gt; SHANGHAI&gt;&gt; RIZHAO &gt;&gt; BUSAN&gt;&gt;VRANGEL</t>
  </si>
  <si>
    <t>HT SUNNY  VOY SH2521  ROTATION : VRANGEL &gt;&gt;SHANGHAI &gt;&gt;VRANGEL</t>
  </si>
  <si>
    <t xml:space="preserve">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</si>
</sst>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.MM.yyyy"/>
    <numFmt numFmtId="165" formatCode="dd.mm.yyyy"/>
  </numFmts>
  <fonts count="27">
    <font>
      <sz val="12.0"/>
      <color rgb="FF000000"/>
      <name val="Calibri"/>
      <scheme val="minor"/>
    </font>
    <font>
      <b/>
      <sz val="20.0"/>
      <color rgb="FFFFFFFF"/>
      <name val="Helvetica Neue"/>
    </font>
    <font>
      <b/>
      <sz val="20.0"/>
      <color rgb="FFFFFFFF"/>
      <name val="Times New Roman"/>
    </font>
    <font/>
    <font>
      <color theme="1"/>
      <name val="Helvetica Neue"/>
    </font>
    <font>
      <sz val="11.0"/>
      <color theme="1"/>
      <name val="Times New Roman"/>
    </font>
    <font>
      <sz val="11.0"/>
      <color theme="1"/>
      <name val="Helvetica Neue"/>
    </font>
    <font>
      <b/>
      <sz val="17.0"/>
      <color rgb="FF211D52"/>
      <name val="Times New Roman"/>
    </font>
    <font>
      <b/>
      <sz val="10.0"/>
      <color rgb="FF211D52"/>
      <name val="Times New Roman"/>
    </font>
    <font>
      <b/>
      <sz val="11.0"/>
      <color rgb="FF211D52"/>
      <name val="Times New Roman"/>
    </font>
    <font>
      <i/>
      <strike/>
      <sz val="11.0"/>
      <color rgb="FF000000"/>
      <name val="Times New Roman"/>
    </font>
    <font>
      <i/>
      <strike/>
      <sz val="11.0"/>
      <color theme="1"/>
      <name val="Times New Roman"/>
    </font>
    <font>
      <b/>
      <sz val="11.0"/>
      <color theme="1"/>
      <name val="Times New Roman"/>
    </font>
    <font>
      <strike/>
      <sz val="11.0"/>
      <color theme="1"/>
      <name val="Times New Roman"/>
    </font>
    <font>
      <i/>
      <sz val="11.0"/>
      <color theme="1"/>
      <name val="Times New Roman"/>
    </font>
    <font>
      <sz val="11.0"/>
      <color rgb="FF000000"/>
      <name val="Times New Roman"/>
    </font>
    <font>
      <i/>
      <sz val="11.0"/>
      <color rgb="FF000000"/>
      <name val="Times New Roman"/>
    </font>
    <font>
      <i/>
      <sz val="11.0"/>
      <color rgb="FF1155CC"/>
      <name val="Times New Roman"/>
    </font>
    <font>
      <b/>
      <i/>
      <strike/>
      <sz val="11.0"/>
      <color theme="1"/>
      <name val="Times New Roman"/>
    </font>
    <font>
      <b/>
      <sz val="11.0"/>
      <color rgb="FF000000"/>
      <name val="Times New Roman"/>
    </font>
    <font>
      <b/>
      <sz val="12.0"/>
      <color rgb="FF1F497D"/>
      <name val="Times New Roman"/>
    </font>
    <font>
      <sz val="12.0"/>
      <color theme="1"/>
      <name val="Times New Roman"/>
    </font>
    <font>
      <sz val="13.0"/>
      <color theme="1"/>
      <name val="Times New Roman"/>
    </font>
    <font>
      <sz val="13.0"/>
      <color theme="1"/>
      <name val="Helvetica Neue"/>
    </font>
    <font>
      <sz val="10.0"/>
      <color rgb="FF000000"/>
      <name val="Times New Roman"/>
    </font>
    <font>
      <color theme="1"/>
      <name val="Times New Roman"/>
    </font>
    <font>
      <sz val="12.0"/>
      <color rgb="FF000000"/>
      <name val="Times New Roman"/>
    </font>
  </fonts>
  <fills count="7">
    <fill>
      <patternFill patternType="none"/>
    </fill>
    <fill>
      <patternFill patternType="lightGray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thin">
        <color rgb="FF666666"/>
      </left>
      <right style="thin">
        <color rgb="FF666666"/>
      </right>
      <top style="thin">
        <color rgb="FF666666"/>
      </top>
    </border>
    <border>
      <right style="thin">
        <color rgb="FF000000"/>
      </right>
      <top style="thin">
        <color rgb="FF666666"/>
      </top>
    </border>
    <border>
      <left style="thin">
        <color rgb="FF666666"/>
      </left>
      <right style="thin">
        <color rgb="FF666666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ill="1" applyFont="1">
      <alignment horizontal="center" vertical="center"/>
    </xf>
    <xf borderId="2" fillId="2" fontId="2" numFmtId="0" xfId="0" applyAlignment="1" applyBorder="1" applyFill="1" applyFont="1">
      <alignment horizontal="center" readingOrder="0" vertical="center"/>
    </xf>
    <xf borderId="2" fillId="0" fontId="3" numFmtId="0" xfId="0" applyBorder="1" applyFont="1"/>
    <xf borderId="3" fillId="0" fontId="3" numFmtId="0" xfId="0" applyBorder="1" applyFont="1"/>
    <xf borderId="0" fillId="0" fontId="4" numFmtId="0" xfId="0" applyFont="1"/>
    <xf borderId="4" fillId="3" fontId="5" numFmtId="0" xfId="0" applyAlignment="1" applyBorder="1" applyFill="1" applyFont="1">
      <alignment horizontal="center" readingOrder="0" shrinkToFit="0" vertical="center" wrapText="0"/>
    </xf>
    <xf borderId="5" fillId="0" fontId="3" numFmtId="0" xfId="0" applyBorder="1" applyFont="1"/>
    <xf borderId="6" fillId="3" fontId="6" numFmtId="164" xfId="0" applyAlignment="1" applyBorder="1" applyFill="1" applyFont="1" applyNumberFormat="1">
      <alignment horizontal="center" vertical="center"/>
    </xf>
    <xf borderId="6" fillId="0" fontId="3" numFmtId="0" xfId="0" applyBorder="1" applyFont="1"/>
    <xf borderId="0" fillId="0" fontId="4" numFmtId="0" xfId="0" applyAlignment="1" applyFont="1">
      <alignment vertical="center"/>
    </xf>
    <xf borderId="7" fillId="0" fontId="7" numFmtId="0" xfId="0" applyAlignment="1" applyBorder="1" applyFont="1">
      <alignment horizontal="center" vertical="center"/>
    </xf>
    <xf borderId="8" fillId="0" fontId="8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readingOrder="0" shrinkToFit="0" vertical="center" wrapText="0"/>
    </xf>
    <xf borderId="3" fillId="0" fontId="9" numFmtId="0" xfId="0" applyAlignment="1" applyBorder="1" applyFont="1">
      <alignment horizontal="center" readingOrder="0" shrinkToFit="0" vertical="center" wrapText="0"/>
    </xf>
    <xf borderId="9" fillId="0" fontId="3" numFmtId="0" xfId="0" applyBorder="1" applyFont="1"/>
    <xf borderId="5" fillId="0" fontId="9" numFmtId="0" xfId="0" applyAlignment="1" applyBorder="1" applyFont="1">
      <alignment horizontal="center" shrinkToFit="0" vertical="center" wrapText="0"/>
    </xf>
    <xf borderId="10" fillId="4" fontId="5" numFmtId="0" xfId="0" applyAlignment="1" applyBorder="1" applyFill="1" applyFont="1">
      <alignment horizontal="center" readingOrder="0" shrinkToFit="0" vertical="center" wrapText="0"/>
    </xf>
    <xf borderId="5" fillId="0" fontId="10" numFmtId="0" xfId="0" applyAlignment="1" applyBorder="1" applyFont="1">
      <alignment horizontal="center" readingOrder="0" shrinkToFit="0" vertical="center" wrapText="0"/>
    </xf>
    <xf borderId="0" fillId="0" fontId="4" numFmtId="0" xfId="0" applyAlignment="1" applyFont="1">
      <alignment horizontal="center" vertical="center"/>
    </xf>
    <xf borderId="5" fillId="4" fontId="11" numFmtId="165" xfId="0" applyAlignment="1" applyBorder="1" applyFill="1" applyFont="1" applyNumberFormat="1">
      <alignment horizontal="center" readingOrder="0" vertical="center"/>
    </xf>
    <xf borderId="5" fillId="4" fontId="11" numFmtId="164" xfId="0" applyAlignment="1" applyBorder="1" applyFill="1" applyFont="1" applyNumberFormat="1">
      <alignment horizontal="center" vertical="center"/>
    </xf>
    <xf borderId="5" fillId="0" fontId="11" numFmtId="164" xfId="0" applyAlignment="1" applyBorder="1" applyFont="1" applyNumberFormat="1">
      <alignment horizontal="center" vertical="center"/>
    </xf>
    <xf borderId="11" fillId="0" fontId="11" numFmtId="164" xfId="0" applyAlignment="1" applyBorder="1" applyFont="1" applyNumberFormat="1">
      <alignment horizontal="center" vertical="center"/>
    </xf>
    <xf borderId="10" fillId="0" fontId="5" numFmtId="0" xfId="0" applyAlignment="1" applyBorder="1" applyFont="1">
      <alignment horizontal="center" readingOrder="0" shrinkToFit="0" vertical="center" wrapText="0"/>
    </xf>
    <xf borderId="5" fillId="4" fontId="10" numFmtId="0" xfId="0" applyAlignment="1" applyBorder="1" applyFill="1" applyFont="1">
      <alignment horizontal="center" readingOrder="0" shrinkToFit="0" vertical="center" wrapText="0"/>
    </xf>
    <xf borderId="5" fillId="4" fontId="12" numFmtId="0" xfId="0" applyAlignment="1" applyBorder="1" applyFill="1" applyFont="1">
      <alignment horizontal="center" readingOrder="0" vertical="center"/>
    </xf>
    <xf borderId="11" fillId="4" fontId="12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vertical="center"/>
    </xf>
    <xf borderId="5" fillId="0" fontId="13" numFmtId="164" xfId="0" applyAlignment="1" applyBorder="1" applyFont="1" applyNumberFormat="1">
      <alignment horizontal="center" vertical="center"/>
    </xf>
    <xf borderId="11" fillId="0" fontId="13" numFmtId="164" xfId="0" applyAlignment="1" applyBorder="1" applyFont="1" applyNumberFormat="1">
      <alignment horizontal="center" vertical="center"/>
    </xf>
    <xf borderId="1" fillId="5" fontId="12" numFmtId="0" xfId="0" applyAlignment="1" applyBorder="1" applyFill="1" applyFont="1">
      <alignment horizontal="center" readingOrder="0" vertical="center"/>
    </xf>
    <xf borderId="6" fillId="5" fontId="5" numFmtId="0" xfId="0" applyAlignment="1" applyBorder="1" applyFill="1" applyFont="1">
      <alignment horizontal="center" readingOrder="0" vertical="center"/>
    </xf>
    <xf borderId="5" fillId="4" fontId="11" numFmtId="0" xfId="0" applyAlignment="1" applyBorder="1" applyFill="1" applyFont="1">
      <alignment horizontal="center" readingOrder="0" vertical="center"/>
    </xf>
    <xf borderId="11" fillId="4" fontId="11" numFmtId="0" xfId="0" applyAlignment="1" applyBorder="1" applyFill="1" applyFont="1">
      <alignment horizontal="center" readingOrder="0" vertical="center"/>
    </xf>
    <xf borderId="10" fillId="0" fontId="14" numFmtId="0" xfId="0" applyAlignment="1" applyBorder="1" applyFont="1">
      <alignment horizontal="center" readingOrder="0" shrinkToFit="0" vertical="center" wrapText="0"/>
    </xf>
    <xf borderId="5" fillId="4" fontId="15" numFmtId="0" xfId="0" applyAlignment="1" applyBorder="1" applyFill="1" applyFont="1">
      <alignment horizontal="center" readingOrder="0" shrinkToFit="0" vertical="center" wrapText="0"/>
    </xf>
    <xf borderId="5" fillId="0" fontId="16" numFmtId="0" xfId="0" applyAlignment="1" applyBorder="1" applyFont="1">
      <alignment horizontal="center" readingOrder="0" shrinkToFit="0" vertical="center" wrapText="0"/>
    </xf>
    <xf borderId="11" fillId="4" fontId="13" numFmtId="164" xfId="0" applyAlignment="1" applyBorder="1" applyFill="1" applyFont="1" applyNumberFormat="1">
      <alignment horizontal="center" vertical="center"/>
    </xf>
    <xf borderId="6" fillId="5" fontId="11" numFmtId="0" xfId="0" applyAlignment="1" applyBorder="1" applyFill="1" applyFont="1">
      <alignment horizontal="center" readingOrder="0" vertical="center"/>
    </xf>
    <xf borderId="5" fillId="4" fontId="13" numFmtId="164" xfId="0" applyAlignment="1" applyBorder="1" applyFill="1" applyFont="1" applyNumberFormat="1">
      <alignment horizontal="center" vertical="center"/>
    </xf>
    <xf borderId="5" fillId="4" fontId="16" numFmtId="0" xfId="0" applyAlignment="1" applyBorder="1" applyFill="1" applyFont="1">
      <alignment horizontal="center" readingOrder="0" shrinkToFit="0" vertical="center" wrapText="0"/>
    </xf>
    <xf borderId="0" fillId="4" fontId="4" numFmtId="0" xfId="0" applyAlignment="1" applyFill="1" applyFont="1">
      <alignment horizontal="center" vertical="center"/>
    </xf>
    <xf borderId="1" fillId="5" fontId="5" numFmtId="0" xfId="0" applyAlignment="1" applyBorder="1" applyFill="1" applyFont="1">
      <alignment horizontal="center" readingOrder="0" vertical="center"/>
    </xf>
    <xf borderId="5" fillId="0" fontId="15" numFmtId="0" xfId="0" applyAlignment="1" applyBorder="1" applyFont="1">
      <alignment horizontal="center" readingOrder="0" shrinkToFit="0" vertical="center" wrapText="0"/>
    </xf>
    <xf borderId="5" fillId="4" fontId="11" numFmtId="164" xfId="0" applyAlignment="1" applyBorder="1" applyFill="1" applyFont="1" applyNumberFormat="1">
      <alignment horizontal="center" vertical="center"/>
    </xf>
    <xf borderId="0" fillId="4" fontId="4" numFmtId="0" xfId="0" applyAlignment="1" applyFill="1" applyFont="1">
      <alignment vertical="center"/>
    </xf>
    <xf borderId="11" fillId="4" fontId="14" numFmtId="0" xfId="0" applyAlignment="1" applyBorder="1" applyFill="1" applyFont="1">
      <alignment horizontal="center" readingOrder="0" vertical="center"/>
    </xf>
    <xf borderId="10" fillId="0" fontId="17" numFmtId="0" xfId="0" applyAlignment="1" applyBorder="1" applyFont="1">
      <alignment horizontal="center" readingOrder="0" shrinkToFit="0" vertical="center" wrapText="0"/>
    </xf>
    <xf borderId="5" fillId="4" fontId="5" numFmtId="0" xfId="0" applyAlignment="1" applyBorder="1" applyFill="1" applyFont="1">
      <alignment horizontal="center" readingOrder="0" vertical="center"/>
    </xf>
    <xf borderId="5" fillId="0" fontId="17" numFmtId="0" xfId="0" applyAlignment="1" applyBorder="1" applyFont="1">
      <alignment horizontal="center" readingOrder="0" shrinkToFit="0" vertical="center" wrapText="0"/>
    </xf>
    <xf borderId="1" fillId="0" fontId="17" numFmtId="0" xfId="0" applyAlignment="1" applyBorder="1" applyFont="1">
      <alignment horizontal="center" readingOrder="0" vertical="center"/>
    </xf>
    <xf borderId="11" fillId="0" fontId="11" numFmtId="165" xfId="0" applyAlignment="1" applyBorder="1" applyFont="1" applyNumberFormat="1">
      <alignment horizontal="center" readingOrder="0" vertical="center"/>
    </xf>
    <xf borderId="11" fillId="0" fontId="11" numFmtId="164" xfId="0" applyAlignment="1" applyBorder="1" applyFont="1" applyNumberFormat="1">
      <alignment horizontal="center" readingOrder="0" vertical="center"/>
    </xf>
    <xf borderId="11" fillId="5" fontId="5" numFmtId="0" xfId="0" applyAlignment="1" applyBorder="1" applyFill="1" applyFont="1">
      <alignment horizontal="center" readingOrder="0" vertical="center"/>
    </xf>
    <xf borderId="11" fillId="4" fontId="11" numFmtId="164" xfId="0" applyAlignment="1" applyBorder="1" applyFill="1" applyFont="1" applyNumberFormat="1">
      <alignment horizontal="center" readingOrder="0" vertical="center"/>
    </xf>
    <xf borderId="10" fillId="0" fontId="16" numFmtId="0" xfId="0" applyAlignment="1" applyBorder="1" applyFont="1">
      <alignment horizontal="center" readingOrder="0" shrinkToFit="0" vertical="center" wrapText="0"/>
    </xf>
    <xf borderId="11" fillId="0" fontId="18" numFmtId="0" xfId="0" applyAlignment="1" applyBorder="1" applyFont="1">
      <alignment horizontal="center" readingOrder="0" vertical="center"/>
    </xf>
    <xf borderId="10" fillId="0" fontId="12" numFmtId="0" xfId="0" applyAlignment="1" applyBorder="1" applyFont="1">
      <alignment horizontal="center" readingOrder="0" shrinkToFit="0" vertical="center" wrapText="0"/>
    </xf>
    <xf borderId="5" fillId="0" fontId="19" numFmtId="0" xfId="0" applyAlignment="1" applyBorder="1" applyFont="1">
      <alignment horizontal="center" readingOrder="0" shrinkToFit="0" vertical="center" wrapText="0"/>
    </xf>
    <xf borderId="5" fillId="4" fontId="18" numFmtId="0" xfId="0" applyAlignment="1" applyBorder="1" applyFill="1" applyFont="1">
      <alignment horizontal="center" readingOrder="0" vertical="center"/>
    </xf>
    <xf borderId="11" fillId="0" fontId="15" numFmtId="0" xfId="0" applyAlignment="1" applyBorder="1" applyFont="1">
      <alignment horizontal="center" readingOrder="0" shrinkToFit="0" vertical="center" wrapText="0"/>
    </xf>
    <xf borderId="11" fillId="6" fontId="12" numFmtId="0" xfId="0" applyAlignment="1" applyBorder="1" applyFill="1" applyFont="1">
      <alignment horizontal="center" readingOrder="0" vertical="center"/>
    </xf>
    <xf borderId="11" fillId="6" fontId="5" numFmtId="164" xfId="0" applyAlignment="1" applyBorder="1" applyFill="1" applyFont="1" applyNumberFormat="1">
      <alignment horizontal="center" vertical="center"/>
    </xf>
    <xf borderId="11" fillId="0" fontId="5" numFmtId="164" xfId="0" applyAlignment="1" applyBorder="1" applyFont="1" applyNumberFormat="1">
      <alignment horizontal="center" vertical="center"/>
    </xf>
    <xf borderId="10" fillId="0" fontId="19" numFmtId="0" xfId="0" applyAlignment="1" applyBorder="1" applyFont="1">
      <alignment horizontal="center" readingOrder="0" shrinkToFit="0" vertical="center" wrapText="0"/>
    </xf>
    <xf borderId="5" fillId="4" fontId="5" numFmtId="165" xfId="0" applyAlignment="1" applyBorder="1" applyFill="1" applyFont="1" applyNumberFormat="1">
      <alignment horizontal="center" readingOrder="0" vertical="center"/>
    </xf>
    <xf borderId="5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vertical="center"/>
    </xf>
    <xf borderId="11" fillId="4" fontId="5" numFmtId="164" xfId="0" applyAlignment="1" applyBorder="1" applyFill="1" applyFont="1" applyNumberFormat="1">
      <alignment horizontal="center" readingOrder="0" vertical="center"/>
    </xf>
    <xf borderId="10" fillId="0" fontId="15" numFmtId="0" xfId="0" applyAlignment="1" applyBorder="1" applyFont="1">
      <alignment horizontal="center" readingOrder="0" shrinkToFit="0" vertical="center" wrapText="0"/>
    </xf>
    <xf borderId="0" fillId="0" fontId="20" numFmtId="0" xfId="0" applyAlignment="1" applyFont="1">
      <alignment horizontal="left" readingOrder="0" vertical="center"/>
    </xf>
    <xf borderId="0" fillId="0" fontId="21" numFmtId="0" xfId="0" applyAlignment="1" applyFont="1">
      <alignment horizontal="left" shrinkToFit="0" vertical="center" wrapText="1"/>
    </xf>
    <xf borderId="0" fillId="4" fontId="21" numFmtId="0" xfId="0" applyAlignment="1" applyFill="1" applyFont="1">
      <alignment horizontal="left" readingOrder="0" shrinkToFit="0" vertical="center" wrapText="1"/>
    </xf>
    <xf borderId="0" fillId="0" fontId="21" numFmtId="0" xfId="0" applyAlignment="1" applyFont="1">
      <alignment horizontal="left" readingOrder="0" shrinkToFit="0" vertical="center" wrapText="1"/>
    </xf>
    <xf borderId="0" fillId="0" fontId="5" numFmtId="0" xfId="0" applyAlignment="1" applyFont="1">
      <alignment horizontal="left" readingOrder="0" shrinkToFit="0" vertical="center" wrapText="0"/>
    </xf>
    <xf borderId="0" fillId="0" fontId="22" numFmtId="0" xfId="0" applyFont="1"/>
    <xf borderId="0" fillId="0" fontId="22" numFmtId="0" xfId="0" applyAlignment="1" applyFont="1">
      <alignment vertical="center"/>
    </xf>
    <xf borderId="0" fillId="0" fontId="23" numFmtId="0" xfId="0" applyAlignment="1" applyFont="1">
      <alignment vertical="center"/>
    </xf>
    <xf borderId="0" fillId="0" fontId="23" numFmtId="0" xfId="0" applyFont="1"/>
    <xf borderId="0" fillId="0" fontId="22" numFmtId="0" xfId="0" applyAlignment="1" applyFont="1">
      <alignment horizontal="left" readingOrder="0" shrinkToFit="0" vertical="center" wrapText="0"/>
    </xf>
    <xf borderId="0" fillId="0" fontId="22" numFmtId="0" xfId="0" applyAlignment="1" applyFont="1">
      <alignment horizontal="left" shrinkToFit="0" vertical="center" wrapText="0"/>
    </xf>
    <xf borderId="0" fillId="0" fontId="21" numFmtId="0" xfId="0" applyFont="1"/>
    <xf borderId="0" fillId="4" fontId="24" numFmtId="165" xfId="0" applyAlignment="1" applyFill="1" applyFont="1" applyNumberFormat="1">
      <alignment horizontal="left" readingOrder="0"/>
    </xf>
    <xf borderId="0" fillId="0" fontId="25" numFmtId="0" xfId="0" applyFont="1"/>
    <xf borderId="0" fillId="0" fontId="25" numFmtId="0" xfId="0" applyFont="1"/>
    <xf borderId="0" fillId="6" fontId="21" numFmtId="0" xfId="0" applyAlignment="1" applyFill="1" applyFont="1">
      <alignment horizontal="left" readingOrder="0" shrinkToFit="0" vertical="center" wrapText="1"/>
    </xf>
    <xf borderId="0" fillId="0" fontId="4" numFmtId="0" xfId="0" applyAlignment="1" applyFont="1">
      <alignment readingOrder="0"/>
    </xf>
    <xf borderId="0" fillId="4" fontId="26" numFmtId="0" xfId="0" applyAlignment="1" applyFill="1" applyFont="1">
      <alignment horizontal="left"/>
    </xf>
    <xf borderId="0" fillId="4" fontId="24" numFmtId="164" xfId="0" applyAlignment="1" applyFill="1" applyFont="1" applyNumberForma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123825</xdr:colOff>
      <xdr:row>0</xdr:row>
      <xdr:rowOff>0</xdr:rowOff>
    </xdr:from>
    <xdr:ext cx="1295400" cy="704850"/>
    <xdr:pic>
      <xdr:nvPicPr>
        <xdr:cNvPr id="0" name="image1.png" title="Изображение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1.22" defaultRowHeight="15.0"/>
  <cols>
    <col customWidth="1" min="1" max="1" width="27.89"/>
    <col customWidth="1" min="2" max="2" width="9.33"/>
    <col customWidth="1" min="3" max="4" width="11.33"/>
    <col customWidth="1" min="5" max="5" width="12.0"/>
    <col customWidth="1" min="6" max="6" width="8.78"/>
    <col customWidth="1" min="7" max="13" width="10.89"/>
    <col customWidth="1" min="14" max="14" width="11.11"/>
    <col customWidth="1" min="15" max="15" width="10.89"/>
    <col customWidth="1" hidden="1" min="16" max="17" width="10.67"/>
    <col customWidth="1" hidden="1" min="18" max="18" width="11.44"/>
    <col customWidth="1" min="19" max="19" width="20.22"/>
    <col customWidth="1" min="20" max="20" width="17.44"/>
    <col customWidth="1" min="21" max="21" width="19.22"/>
    <col customWidth="1" min="22" max="22" width="13.89"/>
    <col customWidth="1" min="24" max="24" width="16.11"/>
  </cols>
  <sheetData>
    <row r="1" ht="62.25" customHeight="1">
      <c r="A1" s="1"/>
      <c r="B1" s="2"/>
      <c r="C1" s="3" t="s">
        <v>0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5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8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0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6</v>
      </c>
      <c r="K3" s="4"/>
      <c r="L3" s="5"/>
      <c r="M3" s="14" t="s">
        <v>7</v>
      </c>
      <c r="N3" s="4"/>
      <c r="O3" s="5"/>
      <c r="P3" s="14" t="s">
        <v>5</v>
      </c>
      <c r="Q3" s="4"/>
      <c r="R3" s="5"/>
      <c r="S3" s="15" t="s">
        <v>8</v>
      </c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</row>
    <row r="4" ht="24.0" customHeight="1">
      <c r="A4" s="16"/>
      <c r="B4" s="8"/>
      <c r="C4" s="17" t="s">
        <v>9</v>
      </c>
      <c r="D4" s="17" t="s">
        <v>10</v>
      </c>
      <c r="E4" s="17" t="s">
        <v>11</v>
      </c>
      <c r="F4" s="8"/>
      <c r="G4" s="17" t="s">
        <v>9</v>
      </c>
      <c r="H4" s="17" t="s">
        <v>10</v>
      </c>
      <c r="I4" s="17" t="s">
        <v>11</v>
      </c>
      <c r="J4" s="17" t="s">
        <v>9</v>
      </c>
      <c r="K4" s="17" t="s">
        <v>10</v>
      </c>
      <c r="L4" s="17" t="s">
        <v>11</v>
      </c>
      <c r="M4" s="17" t="s">
        <v>9</v>
      </c>
      <c r="N4" s="17" t="s">
        <v>10</v>
      </c>
      <c r="O4" s="17" t="s">
        <v>11</v>
      </c>
      <c r="P4" s="17" t="s">
        <v>9</v>
      </c>
      <c r="Q4" s="17" t="s">
        <v>10</v>
      </c>
      <c r="R4" s="17" t="s">
        <v>11</v>
      </c>
      <c r="S4" s="17" t="s">
        <v>9</v>
      </c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</row>
    <row r="5" ht="24.75" hidden="1" customHeight="1">
      <c r="A5" s="18" t="s">
        <v>14</v>
      </c>
      <c r="B5" s="19" t="s">
        <v>15</v>
      </c>
      <c r="C5" s="21">
        <v>45969.0</v>
      </c>
      <c r="D5" s="22">
        <f>C5</f>
        <v>45969</v>
      </c>
      <c r="E5" s="22">
        <f>D5+1</f>
        <v>45970</v>
      </c>
      <c r="F5" s="19" t="s">
        <v>16</v>
      </c>
      <c r="G5" s="23"/>
      <c r="H5" s="23"/>
      <c r="I5" s="23"/>
      <c r="J5" s="23"/>
      <c r="K5" s="23"/>
      <c r="L5" s="23"/>
      <c r="M5" s="24">
        <f t="shared" ref="M5:M6" si="1">E5+4</f>
        <v>45974</v>
      </c>
      <c r="N5" s="24">
        <f>M5+5</f>
        <v>45979</v>
      </c>
      <c r="O5" s="24">
        <f>N5</f>
        <v>45979</v>
      </c>
      <c r="P5" s="24">
        <f t="shared" ref="P5:P7" si="2">O5+2</f>
        <v>45981</v>
      </c>
      <c r="Q5" s="24">
        <f t="shared" ref="Q5:Q7" si="3">P5</f>
        <v>45981</v>
      </c>
      <c r="R5" s="24">
        <f>Q5+1</f>
        <v>45982</v>
      </c>
      <c r="S5" s="24">
        <f>R5+2</f>
        <v>45984</v>
      </c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</row>
    <row r="6" ht="24.75" hidden="1" customHeight="1">
      <c r="A6" s="25" t="s">
        <v>14</v>
      </c>
      <c r="B6" s="19" t="s">
        <v>19</v>
      </c>
      <c r="C6" s="21">
        <f t="shared" ref="C6:C25" si="4">S5</f>
        <v>45984</v>
      </c>
      <c r="D6" s="22">
        <f t="shared" ref="D6:D7" si="5">C6+1</f>
        <v>45985</v>
      </c>
      <c r="E6" s="22">
        <f>D6+2</f>
        <v>45987</v>
      </c>
      <c r="F6" s="19" t="s">
        <v>20</v>
      </c>
      <c r="G6" s="23"/>
      <c r="H6" s="23"/>
      <c r="I6" s="23"/>
      <c r="J6" s="23"/>
      <c r="K6" s="23"/>
      <c r="L6" s="23"/>
      <c r="M6" s="24">
        <f t="shared" si="1"/>
        <v>45991</v>
      </c>
      <c r="N6" s="24">
        <f>M6+1</f>
        <v>45992</v>
      </c>
      <c r="O6" s="24">
        <f>N6+1</f>
        <v>45993</v>
      </c>
      <c r="P6" s="24">
        <f t="shared" si="2"/>
        <v>45995</v>
      </c>
      <c r="Q6" s="24">
        <f t="shared" si="3"/>
        <v>45995</v>
      </c>
      <c r="R6" s="24">
        <f t="shared" ref="R6:R8" si="6">Q6</f>
        <v>45995</v>
      </c>
      <c r="S6" s="24">
        <f t="shared" ref="S6:S7" si="7">R6+3</f>
        <v>45998</v>
      </c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</row>
    <row r="7" ht="24.75" hidden="1" customHeight="1">
      <c r="A7" s="25" t="s">
        <v>14</v>
      </c>
      <c r="B7" s="19" t="s">
        <v>22</v>
      </c>
      <c r="C7" s="21">
        <f t="shared" si="4"/>
        <v>45998</v>
      </c>
      <c r="D7" s="22">
        <f t="shared" si="5"/>
        <v>45999</v>
      </c>
      <c r="E7" s="22">
        <f t="shared" ref="E7:E8" si="8">D7+3</f>
        <v>46002</v>
      </c>
      <c r="F7" s="19" t="s">
        <v>23</v>
      </c>
      <c r="G7" s="23"/>
      <c r="H7" s="23"/>
      <c r="I7" s="23"/>
      <c r="J7" s="23"/>
      <c r="K7" s="23"/>
      <c r="L7" s="23"/>
      <c r="M7" s="24">
        <f>E7+4</f>
        <v>46006</v>
      </c>
      <c r="N7" s="24">
        <f>M7+2</f>
        <v>46008</v>
      </c>
      <c r="O7" s="24">
        <f t="shared" ref="O7:O9" si="9">N7+1</f>
        <v>46009</v>
      </c>
      <c r="P7" s="24">
        <f t="shared" si="2"/>
        <v>46011</v>
      </c>
      <c r="Q7" s="24">
        <f t="shared" si="3"/>
        <v>46011</v>
      </c>
      <c r="R7" s="24">
        <f t="shared" si="6"/>
        <v>46011</v>
      </c>
      <c r="S7" s="24">
        <f t="shared" si="7"/>
        <v>46014</v>
      </c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</row>
    <row r="8" ht="24.75" hidden="1" customHeight="1">
      <c r="A8" s="25" t="s">
        <v>14</v>
      </c>
      <c r="B8" s="26" t="s">
        <v>24</v>
      </c>
      <c r="C8" s="21">
        <f t="shared" si="4"/>
        <v>46014</v>
      </c>
      <c r="D8" s="22">
        <f>C8</f>
        <v>46014</v>
      </c>
      <c r="E8" s="22">
        <f t="shared" si="8"/>
        <v>46017</v>
      </c>
      <c r="F8" s="19" t="s">
        <v>25</v>
      </c>
      <c r="G8" s="27"/>
      <c r="H8" s="27"/>
      <c r="I8" s="27"/>
      <c r="J8" s="27"/>
      <c r="K8" s="27"/>
      <c r="L8" s="27"/>
      <c r="M8" s="28" t="s">
        <v>26</v>
      </c>
      <c r="N8" s="29">
        <f>E8+3</f>
        <v>46020</v>
      </c>
      <c r="O8" s="29">
        <f t="shared" si="9"/>
        <v>46021</v>
      </c>
      <c r="P8" s="28" t="s">
        <v>27</v>
      </c>
      <c r="Q8" s="29">
        <f>O8+4</f>
        <v>46025</v>
      </c>
      <c r="R8" s="29">
        <f t="shared" si="6"/>
        <v>46025</v>
      </c>
      <c r="S8" s="24">
        <f>R8+5</f>
        <v>46030</v>
      </c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</row>
    <row r="9" ht="24.75" hidden="1" customHeight="1">
      <c r="A9" s="25" t="s">
        <v>14</v>
      </c>
      <c r="B9" s="19" t="s">
        <v>28</v>
      </c>
      <c r="C9" s="21">
        <f t="shared" si="4"/>
        <v>46030</v>
      </c>
      <c r="D9" s="22">
        <f t="shared" ref="D9:D10" si="10">C9+1</f>
        <v>46031</v>
      </c>
      <c r="E9" s="22">
        <f>D9+4</f>
        <v>46035</v>
      </c>
      <c r="F9" s="19" t="s">
        <v>29</v>
      </c>
      <c r="G9" s="30"/>
      <c r="H9" s="30"/>
      <c r="I9" s="30"/>
      <c r="J9" s="30"/>
      <c r="K9" s="30"/>
      <c r="L9" s="30"/>
      <c r="M9" s="31">
        <f>E9+4</f>
        <v>46039</v>
      </c>
      <c r="N9" s="24">
        <f>M9+2</f>
        <v>46041</v>
      </c>
      <c r="O9" s="24">
        <f t="shared" si="9"/>
        <v>46042</v>
      </c>
      <c r="P9" s="32" t="s">
        <v>31</v>
      </c>
      <c r="Q9" s="4"/>
      <c r="R9" s="5"/>
      <c r="S9" s="24">
        <f>O9+5</f>
        <v>46047</v>
      </c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</row>
    <row r="10" ht="24.75" hidden="1" customHeight="1">
      <c r="A10" s="25" t="s">
        <v>14</v>
      </c>
      <c r="B10" s="26" t="s">
        <v>33</v>
      </c>
      <c r="C10" s="21">
        <f t="shared" si="4"/>
        <v>46047</v>
      </c>
      <c r="D10" s="22">
        <f t="shared" si="10"/>
        <v>46048</v>
      </c>
      <c r="E10" s="22">
        <f>D10+3</f>
        <v>46051</v>
      </c>
      <c r="F10" s="19" t="s">
        <v>34</v>
      </c>
      <c r="G10" s="34"/>
      <c r="H10" s="34"/>
      <c r="I10" s="34"/>
      <c r="J10" s="34"/>
      <c r="K10" s="34"/>
      <c r="L10" s="34"/>
      <c r="M10" s="35" t="s">
        <v>26</v>
      </c>
      <c r="N10" s="29">
        <f>E10+3</f>
        <v>46054</v>
      </c>
      <c r="O10" s="29">
        <f>N10</f>
        <v>46054</v>
      </c>
      <c r="P10" s="35" t="s">
        <v>27</v>
      </c>
      <c r="Q10" s="24">
        <f>O10+4</f>
        <v>46058</v>
      </c>
      <c r="R10" s="24">
        <f>Q10+1</f>
        <v>46059</v>
      </c>
      <c r="S10" s="24">
        <f>R10+5</f>
        <v>46064</v>
      </c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</row>
    <row r="11" ht="24.75" hidden="1" customHeight="1">
      <c r="A11" s="36" t="s">
        <v>14</v>
      </c>
      <c r="B11" s="19" t="s">
        <v>37</v>
      </c>
      <c r="C11" s="21">
        <f t="shared" si="4"/>
        <v>46064</v>
      </c>
      <c r="D11" s="22">
        <f t="shared" ref="D11:D25" si="11">C11</f>
        <v>46064</v>
      </c>
      <c r="E11" s="22">
        <f t="shared" ref="E11:E20" si="12">D11+2</f>
        <v>46066</v>
      </c>
      <c r="F11" s="19" t="s">
        <v>39</v>
      </c>
      <c r="G11" s="23"/>
      <c r="H11" s="23"/>
      <c r="I11" s="23"/>
      <c r="J11" s="23"/>
      <c r="K11" s="23"/>
      <c r="L11" s="23"/>
      <c r="M11" s="24">
        <f t="shared" ref="M11:M20" si="13">E11+4</f>
        <v>46070</v>
      </c>
      <c r="N11" s="24">
        <f>M11+5</f>
        <v>46075</v>
      </c>
      <c r="O11" s="24">
        <f>N11+1</f>
        <v>46076</v>
      </c>
      <c r="P11" s="24">
        <f>O11+2</f>
        <v>46078</v>
      </c>
      <c r="Q11" s="24">
        <f t="shared" ref="Q11:Q14" si="14">P11</f>
        <v>46078</v>
      </c>
      <c r="R11" s="24">
        <f>Q11+1</f>
        <v>46079</v>
      </c>
      <c r="S11" s="24">
        <f>R11+2</f>
        <v>46081</v>
      </c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</row>
    <row r="12" ht="24.75" hidden="1" customHeight="1">
      <c r="A12" s="36" t="s">
        <v>14</v>
      </c>
      <c r="B12" s="38" t="s">
        <v>41</v>
      </c>
      <c r="C12" s="21">
        <f t="shared" si="4"/>
        <v>46081</v>
      </c>
      <c r="D12" s="22">
        <f t="shared" si="11"/>
        <v>46081</v>
      </c>
      <c r="E12" s="22">
        <f t="shared" si="12"/>
        <v>46083</v>
      </c>
      <c r="F12" s="38" t="s">
        <v>43</v>
      </c>
      <c r="G12" s="23"/>
      <c r="H12" s="23"/>
      <c r="I12" s="23"/>
      <c r="J12" s="23"/>
      <c r="K12" s="23"/>
      <c r="L12" s="23"/>
      <c r="M12" s="24">
        <f t="shared" si="13"/>
        <v>46087</v>
      </c>
      <c r="N12" s="24">
        <f>M12+3</f>
        <v>46090</v>
      </c>
      <c r="O12" s="24">
        <f>N12</f>
        <v>46090</v>
      </c>
      <c r="P12" s="24">
        <f>O12+3</f>
        <v>46093</v>
      </c>
      <c r="Q12" s="24">
        <f t="shared" si="14"/>
        <v>46093</v>
      </c>
      <c r="R12" s="24">
        <f>Q12</f>
        <v>46093</v>
      </c>
      <c r="S12" s="24">
        <f>R12+3</f>
        <v>46096</v>
      </c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ht="24.75" hidden="1" customHeight="1">
      <c r="A13" s="36" t="s">
        <v>14</v>
      </c>
      <c r="B13" s="38" t="s">
        <v>45</v>
      </c>
      <c r="C13" s="21">
        <f t="shared" si="4"/>
        <v>46096</v>
      </c>
      <c r="D13" s="22">
        <f t="shared" si="11"/>
        <v>46096</v>
      </c>
      <c r="E13" s="22">
        <f t="shared" si="12"/>
        <v>46098</v>
      </c>
      <c r="F13" s="38" t="s">
        <v>47</v>
      </c>
      <c r="G13" s="23"/>
      <c r="H13" s="23"/>
      <c r="I13" s="23"/>
      <c r="J13" s="23"/>
      <c r="K13" s="23"/>
      <c r="L13" s="23"/>
      <c r="M13" s="24">
        <f t="shared" si="13"/>
        <v>46102</v>
      </c>
      <c r="N13" s="24">
        <f t="shared" ref="N13:N15" si="15">M13+2</f>
        <v>46104</v>
      </c>
      <c r="O13" s="24">
        <f>N13+1</f>
        <v>46105</v>
      </c>
      <c r="P13" s="24">
        <f>O13+2</f>
        <v>46107</v>
      </c>
      <c r="Q13" s="24">
        <f t="shared" si="14"/>
        <v>46107</v>
      </c>
      <c r="R13" s="24">
        <f>Q13+1</f>
        <v>46108</v>
      </c>
      <c r="S13" s="24">
        <f>R13+2</f>
        <v>46110</v>
      </c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</row>
    <row r="14" ht="24.75" hidden="1" customHeight="1">
      <c r="A14" s="36" t="s">
        <v>14</v>
      </c>
      <c r="B14" s="38" t="s">
        <v>49</v>
      </c>
      <c r="C14" s="21">
        <f t="shared" si="4"/>
        <v>46110</v>
      </c>
      <c r="D14" s="22">
        <f t="shared" si="11"/>
        <v>46110</v>
      </c>
      <c r="E14" s="22">
        <f t="shared" si="12"/>
        <v>46112</v>
      </c>
      <c r="F14" s="38" t="s">
        <v>50</v>
      </c>
      <c r="G14" s="23"/>
      <c r="H14" s="23"/>
      <c r="I14" s="23"/>
      <c r="J14" s="23"/>
      <c r="K14" s="23"/>
      <c r="L14" s="23"/>
      <c r="M14" s="24">
        <f t="shared" si="13"/>
        <v>46116</v>
      </c>
      <c r="N14" s="24">
        <f t="shared" si="15"/>
        <v>46118</v>
      </c>
      <c r="O14" s="24">
        <f>N14</f>
        <v>46118</v>
      </c>
      <c r="P14" s="24">
        <f>O14+3</f>
        <v>46121</v>
      </c>
      <c r="Q14" s="24">
        <f t="shared" si="14"/>
        <v>46121</v>
      </c>
      <c r="R14" s="24">
        <f>Q14</f>
        <v>46121</v>
      </c>
      <c r="S14" s="24">
        <f>R14+3</f>
        <v>46124</v>
      </c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</row>
    <row r="15" ht="24.75" hidden="1" customHeight="1">
      <c r="A15" s="36" t="s">
        <v>14</v>
      </c>
      <c r="B15" s="42" t="s">
        <v>52</v>
      </c>
      <c r="C15" s="21">
        <f t="shared" si="4"/>
        <v>46124</v>
      </c>
      <c r="D15" s="22">
        <f t="shared" si="11"/>
        <v>46124</v>
      </c>
      <c r="E15" s="22">
        <f t="shared" si="12"/>
        <v>46126</v>
      </c>
      <c r="F15" s="38" t="s">
        <v>54</v>
      </c>
      <c r="G15" s="23"/>
      <c r="H15" s="23"/>
      <c r="I15" s="23"/>
      <c r="J15" s="23"/>
      <c r="K15" s="23"/>
      <c r="L15" s="23"/>
      <c r="M15" s="24">
        <f t="shared" si="13"/>
        <v>46130</v>
      </c>
      <c r="N15" s="24">
        <f t="shared" si="15"/>
        <v>46132</v>
      </c>
      <c r="O15" s="24">
        <f t="shared" ref="O15:O16" si="16">N15+1</f>
        <v>46133</v>
      </c>
      <c r="P15" s="44" t="s">
        <v>31</v>
      </c>
      <c r="Q15" s="4"/>
      <c r="R15" s="5"/>
      <c r="S15" s="24">
        <f t="shared" ref="S15:S18" si="17">O15+4</f>
        <v>46137</v>
      </c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ht="24.75" hidden="1" customHeight="1">
      <c r="A16" s="36" t="s">
        <v>14</v>
      </c>
      <c r="B16" s="42" t="s">
        <v>57</v>
      </c>
      <c r="C16" s="21">
        <f t="shared" si="4"/>
        <v>46137</v>
      </c>
      <c r="D16" s="22">
        <f t="shared" si="11"/>
        <v>46137</v>
      </c>
      <c r="E16" s="22">
        <f t="shared" si="12"/>
        <v>46139</v>
      </c>
      <c r="F16" s="45" t="s">
        <v>58</v>
      </c>
      <c r="G16" s="23"/>
      <c r="H16" s="23"/>
      <c r="I16" s="23"/>
      <c r="J16" s="23"/>
      <c r="K16" s="23"/>
      <c r="L16" s="23"/>
      <c r="M16" s="24">
        <f t="shared" si="13"/>
        <v>46143</v>
      </c>
      <c r="N16" s="24">
        <f>M16+4</f>
        <v>46147</v>
      </c>
      <c r="O16" s="24">
        <f t="shared" si="16"/>
        <v>46148</v>
      </c>
      <c r="P16" s="44" t="s">
        <v>31</v>
      </c>
      <c r="Q16" s="4"/>
      <c r="R16" s="5"/>
      <c r="S16" s="24">
        <f t="shared" si="17"/>
        <v>46152</v>
      </c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</row>
    <row r="17" ht="24.75" hidden="1" customHeight="1">
      <c r="A17" s="36" t="s">
        <v>14</v>
      </c>
      <c r="B17" s="42" t="s">
        <v>61</v>
      </c>
      <c r="C17" s="21">
        <f t="shared" si="4"/>
        <v>46152</v>
      </c>
      <c r="D17" s="22">
        <f t="shared" si="11"/>
        <v>46152</v>
      </c>
      <c r="E17" s="22">
        <f t="shared" si="12"/>
        <v>46154</v>
      </c>
      <c r="F17" s="45" t="s">
        <v>62</v>
      </c>
      <c r="G17" s="23"/>
      <c r="H17" s="23"/>
      <c r="I17" s="23"/>
      <c r="J17" s="23"/>
      <c r="K17" s="23"/>
      <c r="L17" s="23"/>
      <c r="M17" s="24">
        <f t="shared" si="13"/>
        <v>46158</v>
      </c>
      <c r="N17" s="24">
        <f>M17+2</f>
        <v>46160</v>
      </c>
      <c r="O17" s="24">
        <f t="shared" ref="O17:O18" si="18">N17+1</f>
        <v>46161</v>
      </c>
      <c r="P17" s="44" t="s">
        <v>31</v>
      </c>
      <c r="Q17" s="4"/>
      <c r="R17" s="5"/>
      <c r="S17" s="24">
        <f t="shared" si="17"/>
        <v>46165</v>
      </c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</row>
    <row r="18" ht="24.75" hidden="1" customHeight="1">
      <c r="A18" s="36" t="s">
        <v>14</v>
      </c>
      <c r="B18" s="38" t="s">
        <v>63</v>
      </c>
      <c r="C18" s="21">
        <f t="shared" si="4"/>
        <v>46165</v>
      </c>
      <c r="D18" s="22">
        <f t="shared" si="11"/>
        <v>46165</v>
      </c>
      <c r="E18" s="22">
        <f t="shared" si="12"/>
        <v>46167</v>
      </c>
      <c r="F18" s="45" t="s">
        <v>65</v>
      </c>
      <c r="G18" s="23"/>
      <c r="H18" s="23"/>
      <c r="I18" s="23"/>
      <c r="J18" s="23"/>
      <c r="K18" s="23"/>
      <c r="L18" s="23"/>
      <c r="M18" s="24">
        <f t="shared" si="13"/>
        <v>46171</v>
      </c>
      <c r="N18" s="24">
        <f t="shared" ref="N18:N20" si="19">M18+3</f>
        <v>46174</v>
      </c>
      <c r="O18" s="24">
        <f t="shared" si="18"/>
        <v>46175</v>
      </c>
      <c r="P18" s="44" t="s">
        <v>31</v>
      </c>
      <c r="Q18" s="4"/>
      <c r="R18" s="5"/>
      <c r="S18" s="24">
        <f t="shared" si="17"/>
        <v>46179</v>
      </c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</row>
    <row r="19" ht="24.75" hidden="1" customHeight="1">
      <c r="A19" s="36" t="s">
        <v>14</v>
      </c>
      <c r="B19" s="38" t="s">
        <v>67</v>
      </c>
      <c r="C19" s="21">
        <f t="shared" si="4"/>
        <v>46179</v>
      </c>
      <c r="D19" s="46">
        <f t="shared" si="11"/>
        <v>46179</v>
      </c>
      <c r="E19" s="22">
        <f t="shared" si="12"/>
        <v>46181</v>
      </c>
      <c r="F19" s="45" t="s">
        <v>68</v>
      </c>
      <c r="G19" s="23"/>
      <c r="H19" s="23"/>
      <c r="I19" s="23"/>
      <c r="J19" s="23"/>
      <c r="K19" s="23"/>
      <c r="L19" s="23"/>
      <c r="M19" s="24">
        <f t="shared" si="13"/>
        <v>46185</v>
      </c>
      <c r="N19" s="24">
        <f t="shared" si="19"/>
        <v>46188</v>
      </c>
      <c r="O19" s="24">
        <f>N19</f>
        <v>46188</v>
      </c>
      <c r="P19" s="24">
        <f>O19+3</f>
        <v>46191</v>
      </c>
      <c r="Q19" s="24">
        <f>P19</f>
        <v>46191</v>
      </c>
      <c r="R19" s="24">
        <f>Q19+1</f>
        <v>46192</v>
      </c>
      <c r="S19" s="24">
        <f>R19+5</f>
        <v>46197</v>
      </c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1"/>
    </row>
    <row r="20" ht="24.75" hidden="1" customHeight="1">
      <c r="A20" s="36" t="s">
        <v>14</v>
      </c>
      <c r="B20" s="42" t="s">
        <v>71</v>
      </c>
      <c r="C20" s="21">
        <f t="shared" si="4"/>
        <v>46197</v>
      </c>
      <c r="D20" s="22">
        <f t="shared" si="11"/>
        <v>46197</v>
      </c>
      <c r="E20" s="22">
        <f t="shared" si="12"/>
        <v>46199</v>
      </c>
      <c r="F20" s="45" t="s">
        <v>72</v>
      </c>
      <c r="G20" s="23"/>
      <c r="H20" s="23"/>
      <c r="I20" s="23"/>
      <c r="J20" s="23"/>
      <c r="K20" s="23"/>
      <c r="L20" s="23"/>
      <c r="M20" s="24">
        <f t="shared" si="13"/>
        <v>46203</v>
      </c>
      <c r="N20" s="24">
        <f t="shared" si="19"/>
        <v>46206</v>
      </c>
      <c r="O20" s="24">
        <f>N20+1</f>
        <v>46207</v>
      </c>
      <c r="P20" s="44" t="s">
        <v>31</v>
      </c>
      <c r="Q20" s="4"/>
      <c r="R20" s="5"/>
      <c r="S20" s="24">
        <f>O20+4</f>
        <v>46211</v>
      </c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</row>
    <row r="21" ht="24.75" hidden="1" customHeight="1">
      <c r="A21" s="36" t="s">
        <v>14</v>
      </c>
      <c r="B21" s="38" t="s">
        <v>73</v>
      </c>
      <c r="C21" s="21">
        <f t="shared" si="4"/>
        <v>46211</v>
      </c>
      <c r="D21" s="22">
        <f t="shared" si="11"/>
        <v>46211</v>
      </c>
      <c r="E21" s="22">
        <f t="shared" ref="E21:E22" si="20">D21+1</f>
        <v>46212</v>
      </c>
      <c r="F21" s="45" t="s">
        <v>75</v>
      </c>
      <c r="G21" s="23"/>
      <c r="H21" s="23"/>
      <c r="I21" s="23"/>
      <c r="J21" s="23"/>
      <c r="K21" s="23"/>
      <c r="L21" s="23"/>
      <c r="M21" s="24">
        <f>E21+6</f>
        <v>46218</v>
      </c>
      <c r="N21" s="24">
        <f>M21+4</f>
        <v>46222</v>
      </c>
      <c r="O21" s="24">
        <f>N21</f>
        <v>46222</v>
      </c>
      <c r="P21" s="44" t="s">
        <v>31</v>
      </c>
      <c r="Q21" s="4"/>
      <c r="R21" s="5"/>
      <c r="S21" s="24">
        <f>O21+5</f>
        <v>46227</v>
      </c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</row>
    <row r="22" ht="24.75" hidden="1" customHeight="1">
      <c r="A22" s="36" t="s">
        <v>14</v>
      </c>
      <c r="B22" s="38" t="s">
        <v>77</v>
      </c>
      <c r="C22" s="21">
        <f t="shared" si="4"/>
        <v>46227</v>
      </c>
      <c r="D22" s="22">
        <f t="shared" si="11"/>
        <v>46227</v>
      </c>
      <c r="E22" s="22">
        <f t="shared" si="20"/>
        <v>46228</v>
      </c>
      <c r="F22" s="45" t="s">
        <v>79</v>
      </c>
      <c r="G22" s="23"/>
      <c r="H22" s="23"/>
      <c r="I22" s="23"/>
      <c r="J22" s="23"/>
      <c r="K22" s="23"/>
      <c r="L22" s="23"/>
      <c r="M22" s="24">
        <f>E22+4</f>
        <v>46232</v>
      </c>
      <c r="N22" s="24">
        <f>M22+5</f>
        <v>46237</v>
      </c>
      <c r="O22" s="24">
        <f>N22+1</f>
        <v>46238</v>
      </c>
      <c r="P22" s="44" t="s">
        <v>31</v>
      </c>
      <c r="Q22" s="4"/>
      <c r="R22" s="5"/>
      <c r="S22" s="24">
        <f>O22+4</f>
        <v>46242</v>
      </c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</row>
    <row r="23" ht="24.75" hidden="1" customHeight="1">
      <c r="A23" s="36" t="s">
        <v>14</v>
      </c>
      <c r="B23" s="38" t="s">
        <v>81</v>
      </c>
      <c r="C23" s="21">
        <f t="shared" si="4"/>
        <v>46242</v>
      </c>
      <c r="D23" s="22">
        <f t="shared" si="11"/>
        <v>46242</v>
      </c>
      <c r="E23" s="22">
        <f>D23+3</f>
        <v>46245</v>
      </c>
      <c r="F23" s="38" t="s">
        <v>84</v>
      </c>
      <c r="G23" s="33" t="s">
        <v>85</v>
      </c>
      <c r="H23" s="10"/>
      <c r="I23" s="8"/>
      <c r="J23" s="23"/>
      <c r="K23" s="23"/>
      <c r="L23" s="23"/>
      <c r="M23" s="24">
        <f>E23+4</f>
        <v>46249</v>
      </c>
      <c r="N23" s="24">
        <f>M23+11</f>
        <v>46260</v>
      </c>
      <c r="O23" s="24">
        <f>N23</f>
        <v>46260</v>
      </c>
      <c r="P23" s="44" t="s">
        <v>31</v>
      </c>
      <c r="Q23" s="4"/>
      <c r="R23" s="5"/>
      <c r="S23" s="24">
        <f>O23+5</f>
        <v>46265</v>
      </c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</row>
    <row r="24" ht="24.75" hidden="1" customHeight="1">
      <c r="A24" s="36" t="s">
        <v>14</v>
      </c>
      <c r="B24" s="38" t="s">
        <v>87</v>
      </c>
      <c r="C24" s="21">
        <f t="shared" si="4"/>
        <v>46265</v>
      </c>
      <c r="D24" s="22">
        <f t="shared" si="11"/>
        <v>46265</v>
      </c>
      <c r="E24" s="22">
        <f>D24+2</f>
        <v>46267</v>
      </c>
      <c r="F24" s="45" t="s">
        <v>89</v>
      </c>
      <c r="G24" s="33" t="s">
        <v>85</v>
      </c>
      <c r="H24" s="10"/>
      <c r="I24" s="8"/>
      <c r="J24" s="23"/>
      <c r="K24" s="23"/>
      <c r="L24" s="23"/>
      <c r="M24" s="24">
        <f t="shared" ref="M24:M25" si="21">E24+4</f>
        <v>46271</v>
      </c>
      <c r="N24" s="24">
        <f>M24+6</f>
        <v>46277</v>
      </c>
      <c r="O24" s="24">
        <f t="shared" ref="O24:O25" si="22">N24+1</f>
        <v>46278</v>
      </c>
      <c r="P24" s="44" t="s">
        <v>31</v>
      </c>
      <c r="Q24" s="4"/>
      <c r="R24" s="5"/>
      <c r="S24" s="24">
        <f t="shared" ref="S24:S26" si="23">O24+4</f>
        <v>46282</v>
      </c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ht="24.75" hidden="1" customHeight="1">
      <c r="A25" s="36" t="s">
        <v>14</v>
      </c>
      <c r="B25" s="38" t="s">
        <v>91</v>
      </c>
      <c r="C25" s="21">
        <f t="shared" si="4"/>
        <v>46282</v>
      </c>
      <c r="D25" s="22">
        <f t="shared" si="11"/>
        <v>46282</v>
      </c>
      <c r="E25" s="22">
        <f>D25+1</f>
        <v>46283</v>
      </c>
      <c r="F25" s="45" t="s">
        <v>93</v>
      </c>
      <c r="G25" s="33" t="s">
        <v>85</v>
      </c>
      <c r="H25" s="10"/>
      <c r="I25" s="8"/>
      <c r="J25" s="23"/>
      <c r="K25" s="23"/>
      <c r="L25" s="23"/>
      <c r="M25" s="24">
        <f t="shared" si="21"/>
        <v>46287</v>
      </c>
      <c r="N25" s="24">
        <f t="shared" ref="N25:N26" si="24">M25+3</f>
        <v>46290</v>
      </c>
      <c r="O25" s="24">
        <f t="shared" si="22"/>
        <v>46291</v>
      </c>
      <c r="P25" s="44" t="s">
        <v>31</v>
      </c>
      <c r="Q25" s="4"/>
      <c r="R25" s="5"/>
      <c r="S25" s="24">
        <f t="shared" si="23"/>
        <v>46295</v>
      </c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ht="24.75" hidden="1" customHeight="1">
      <c r="A26" s="49" t="s">
        <v>94</v>
      </c>
      <c r="B26" s="45" t="s">
        <v>31</v>
      </c>
      <c r="C26" s="50" t="s">
        <v>31</v>
      </c>
      <c r="D26" s="50" t="s">
        <v>31</v>
      </c>
      <c r="E26" s="50" t="s">
        <v>31</v>
      </c>
      <c r="F26" s="51" t="s">
        <v>95</v>
      </c>
      <c r="G26" s="52" t="s">
        <v>96</v>
      </c>
      <c r="H26" s="4"/>
      <c r="I26" s="5"/>
      <c r="J26" s="33" t="s">
        <v>31</v>
      </c>
      <c r="K26" s="10"/>
      <c r="L26" s="8"/>
      <c r="M26" s="53">
        <v>46293.0</v>
      </c>
      <c r="N26" s="54">
        <f t="shared" si="24"/>
        <v>46296</v>
      </c>
      <c r="O26" s="54">
        <f>N26+1</f>
        <v>46297</v>
      </c>
      <c r="P26" s="55"/>
      <c r="Q26" s="55"/>
      <c r="R26" s="55"/>
      <c r="S26" s="24">
        <f t="shared" si="23"/>
        <v>46301</v>
      </c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</row>
    <row r="27" ht="24.75" customHeight="1">
      <c r="A27" s="36" t="s">
        <v>14</v>
      </c>
      <c r="B27" s="38" t="s">
        <v>99</v>
      </c>
      <c r="C27" s="21">
        <f t="shared" ref="C27:C36" si="25">S25</f>
        <v>46295</v>
      </c>
      <c r="D27" s="22">
        <f t="shared" ref="D27:D28" si="26">C27</f>
        <v>46295</v>
      </c>
      <c r="E27" s="22">
        <f>D27+1</f>
        <v>46296</v>
      </c>
      <c r="F27" s="38" t="s">
        <v>102</v>
      </c>
      <c r="G27" s="56">
        <f>E27+2</f>
        <v>46298</v>
      </c>
      <c r="H27" s="56">
        <f>G27+2</f>
        <v>46300</v>
      </c>
      <c r="I27" s="56">
        <f>H27+1</f>
        <v>46301</v>
      </c>
      <c r="J27" s="33" t="s">
        <v>31</v>
      </c>
      <c r="K27" s="10"/>
      <c r="L27" s="8"/>
      <c r="M27" s="33" t="s">
        <v>85</v>
      </c>
      <c r="N27" s="10"/>
      <c r="O27" s="8"/>
      <c r="P27" s="44" t="s">
        <v>31</v>
      </c>
      <c r="Q27" s="4"/>
      <c r="R27" s="5"/>
      <c r="S27" s="24">
        <f>I27+2</f>
        <v>46303</v>
      </c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</row>
    <row r="28" ht="24.75" customHeight="1">
      <c r="A28" s="57" t="s">
        <v>94</v>
      </c>
      <c r="B28" s="38" t="s">
        <v>103</v>
      </c>
      <c r="C28" s="21">
        <f t="shared" si="25"/>
        <v>46301</v>
      </c>
      <c r="D28" s="22">
        <f t="shared" si="26"/>
        <v>46301</v>
      </c>
      <c r="E28" s="22">
        <f>D28+2</f>
        <v>46303</v>
      </c>
      <c r="F28" s="38" t="s">
        <v>106</v>
      </c>
      <c r="G28" s="33" t="s">
        <v>85</v>
      </c>
      <c r="H28" s="10"/>
      <c r="I28" s="8"/>
      <c r="J28" s="33" t="s">
        <v>31</v>
      </c>
      <c r="K28" s="10"/>
      <c r="L28" s="8"/>
      <c r="M28" s="24">
        <f>E28+4</f>
        <v>46307</v>
      </c>
      <c r="N28" s="24">
        <f>M28+1</f>
        <v>46308</v>
      </c>
      <c r="O28" s="24">
        <f t="shared" ref="O28:O29" si="29">N28</f>
        <v>46308</v>
      </c>
      <c r="P28" s="55"/>
      <c r="Q28" s="55"/>
      <c r="R28" s="55"/>
      <c r="S28" s="24">
        <f>O28+4</f>
        <v>46312</v>
      </c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</row>
    <row r="29" ht="24.75" customHeight="1">
      <c r="A29" s="59" t="s">
        <v>14</v>
      </c>
      <c r="B29" s="60" t="s">
        <v>107</v>
      </c>
      <c r="C29" s="21">
        <f t="shared" si="25"/>
        <v>46303</v>
      </c>
      <c r="D29" s="22">
        <f t="shared" ref="D29:E29" si="27">C29+1</f>
        <v>46304</v>
      </c>
      <c r="E29" s="29">
        <f t="shared" si="27"/>
        <v>46305</v>
      </c>
      <c r="F29" s="62" t="s">
        <v>110</v>
      </c>
      <c r="G29" s="58" t="s">
        <v>27</v>
      </c>
      <c r="H29" s="54">
        <f>E29+8</f>
        <v>46313</v>
      </c>
      <c r="I29" s="54">
        <f>H29</f>
        <v>46313</v>
      </c>
      <c r="J29" s="54">
        <f>I29+2</f>
        <v>46315</v>
      </c>
      <c r="K29" s="54">
        <f t="shared" ref="K29:L29" si="28">J29</f>
        <v>46315</v>
      </c>
      <c r="L29" s="54">
        <f t="shared" si="28"/>
        <v>46315</v>
      </c>
      <c r="M29" s="63" t="s">
        <v>26</v>
      </c>
      <c r="N29" s="64">
        <f>L29+4</f>
        <v>46319</v>
      </c>
      <c r="O29" s="64">
        <f t="shared" si="29"/>
        <v>46319</v>
      </c>
      <c r="P29" s="44" t="s">
        <v>31</v>
      </c>
      <c r="Q29" s="4"/>
      <c r="R29" s="5"/>
      <c r="S29" s="65">
        <f>O29+2</f>
        <v>46321</v>
      </c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</row>
    <row r="30" ht="24.75" customHeight="1">
      <c r="A30" s="66" t="s">
        <v>94</v>
      </c>
      <c r="B30" s="60" t="s">
        <v>114</v>
      </c>
      <c r="C30" s="21">
        <f t="shared" si="25"/>
        <v>46312</v>
      </c>
      <c r="D30" s="22">
        <f t="shared" ref="D30:D36" si="30">C30</f>
        <v>46312</v>
      </c>
      <c r="E30" s="29">
        <f t="shared" ref="E30:E36" si="31">D30+2</f>
        <v>46314</v>
      </c>
      <c r="F30" s="62" t="s">
        <v>116</v>
      </c>
      <c r="G30" s="33" t="s">
        <v>85</v>
      </c>
      <c r="H30" s="10"/>
      <c r="I30" s="8"/>
      <c r="J30" s="33" t="s">
        <v>31</v>
      </c>
      <c r="K30" s="10"/>
      <c r="L30" s="8"/>
      <c r="M30" s="24">
        <f>E30+4</f>
        <v>46318</v>
      </c>
      <c r="N30" s="65">
        <f t="shared" ref="N30:N36" si="32">M30+2</f>
        <v>46320</v>
      </c>
      <c r="O30" s="65">
        <f t="shared" ref="O30:O36" si="33">N30+1</f>
        <v>46321</v>
      </c>
      <c r="P30" s="44" t="s">
        <v>31</v>
      </c>
      <c r="Q30" s="4"/>
      <c r="R30" s="5"/>
      <c r="S30" s="65">
        <f t="shared" ref="S30:S36" si="34">O30+4</f>
        <v>46325</v>
      </c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</row>
    <row r="31" ht="24.75" customHeight="1">
      <c r="A31" s="25" t="s">
        <v>14</v>
      </c>
      <c r="B31" s="45" t="s">
        <v>118</v>
      </c>
      <c r="C31" s="67">
        <f t="shared" si="25"/>
        <v>46321</v>
      </c>
      <c r="D31" s="68">
        <f t="shared" si="30"/>
        <v>46321</v>
      </c>
      <c r="E31" s="69">
        <f t="shared" si="31"/>
        <v>46323</v>
      </c>
      <c r="F31" s="62" t="s">
        <v>120</v>
      </c>
      <c r="G31" s="70">
        <f>E31+2</f>
        <v>46325</v>
      </c>
      <c r="H31" s="70">
        <f>G31+1</f>
        <v>46326</v>
      </c>
      <c r="I31" s="70">
        <f>H31</f>
        <v>46326</v>
      </c>
      <c r="J31" s="33" t="s">
        <v>31</v>
      </c>
      <c r="K31" s="10"/>
      <c r="L31" s="8"/>
      <c r="M31" s="65">
        <f>I31+2</f>
        <v>46328</v>
      </c>
      <c r="N31" s="65">
        <f t="shared" si="32"/>
        <v>46330</v>
      </c>
      <c r="O31" s="65">
        <f t="shared" si="33"/>
        <v>46331</v>
      </c>
      <c r="P31" s="44" t="s">
        <v>31</v>
      </c>
      <c r="Q31" s="4"/>
      <c r="R31" s="5"/>
      <c r="S31" s="65">
        <f t="shared" si="34"/>
        <v>46335</v>
      </c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</row>
    <row r="32" ht="24.75" customHeight="1">
      <c r="A32" s="71" t="s">
        <v>94</v>
      </c>
      <c r="B32" s="45" t="s">
        <v>123</v>
      </c>
      <c r="C32" s="67">
        <f t="shared" si="25"/>
        <v>46325</v>
      </c>
      <c r="D32" s="68">
        <f t="shared" si="30"/>
        <v>46325</v>
      </c>
      <c r="E32" s="68">
        <f t="shared" si="31"/>
        <v>46327</v>
      </c>
      <c r="F32" s="45" t="s">
        <v>126</v>
      </c>
      <c r="G32" s="33" t="s">
        <v>85</v>
      </c>
      <c r="H32" s="10"/>
      <c r="I32" s="8"/>
      <c r="J32" s="33" t="s">
        <v>31</v>
      </c>
      <c r="K32" s="10"/>
      <c r="L32" s="8"/>
      <c r="M32" s="65">
        <f>E32+4</f>
        <v>46331</v>
      </c>
      <c r="N32" s="65">
        <f t="shared" si="32"/>
        <v>46333</v>
      </c>
      <c r="O32" s="65">
        <f t="shared" si="33"/>
        <v>46334</v>
      </c>
      <c r="P32" s="44" t="s">
        <v>31</v>
      </c>
      <c r="Q32" s="4"/>
      <c r="R32" s="5"/>
      <c r="S32" s="65">
        <f t="shared" si="34"/>
        <v>46338</v>
      </c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</row>
    <row r="33" ht="24.75" customHeight="1">
      <c r="A33" s="25" t="s">
        <v>14</v>
      </c>
      <c r="B33" s="45" t="s">
        <v>129</v>
      </c>
      <c r="C33" s="67">
        <f t="shared" si="25"/>
        <v>46335</v>
      </c>
      <c r="D33" s="68">
        <f t="shared" si="30"/>
        <v>46335</v>
      </c>
      <c r="E33" s="69">
        <f t="shared" si="31"/>
        <v>46337</v>
      </c>
      <c r="F33" s="62" t="s">
        <v>130</v>
      </c>
      <c r="G33" s="70">
        <f>E33+2</f>
        <v>46339</v>
      </c>
      <c r="H33" s="70">
        <f>G33+1</f>
        <v>46340</v>
      </c>
      <c r="I33" s="70">
        <f>H33</f>
        <v>46340</v>
      </c>
      <c r="J33" s="33" t="s">
        <v>31</v>
      </c>
      <c r="K33" s="10"/>
      <c r="L33" s="8"/>
      <c r="M33" s="65">
        <f>I33+2</f>
        <v>46342</v>
      </c>
      <c r="N33" s="65">
        <f t="shared" si="32"/>
        <v>46344</v>
      </c>
      <c r="O33" s="65">
        <f t="shared" si="33"/>
        <v>46345</v>
      </c>
      <c r="P33" s="44" t="s">
        <v>31</v>
      </c>
      <c r="Q33" s="4"/>
      <c r="R33" s="5"/>
      <c r="S33" s="65">
        <f t="shared" si="34"/>
        <v>46349</v>
      </c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</row>
    <row r="34" ht="24.75" customHeight="1">
      <c r="A34" s="71" t="s">
        <v>94</v>
      </c>
      <c r="B34" s="45" t="s">
        <v>133</v>
      </c>
      <c r="C34" s="67">
        <f t="shared" si="25"/>
        <v>46338</v>
      </c>
      <c r="D34" s="68">
        <f t="shared" si="30"/>
        <v>46338</v>
      </c>
      <c r="E34" s="68">
        <f t="shared" si="31"/>
        <v>46340</v>
      </c>
      <c r="F34" s="45" t="s">
        <v>134</v>
      </c>
      <c r="G34" s="33" t="s">
        <v>85</v>
      </c>
      <c r="H34" s="10"/>
      <c r="I34" s="8"/>
      <c r="J34" s="33" t="s">
        <v>31</v>
      </c>
      <c r="K34" s="10"/>
      <c r="L34" s="8"/>
      <c r="M34" s="65">
        <f>E34+4</f>
        <v>46344</v>
      </c>
      <c r="N34" s="65">
        <f t="shared" si="32"/>
        <v>46346</v>
      </c>
      <c r="O34" s="65">
        <f t="shared" si="33"/>
        <v>46347</v>
      </c>
      <c r="P34" s="44" t="s">
        <v>31</v>
      </c>
      <c r="Q34" s="4"/>
      <c r="R34" s="5"/>
      <c r="S34" s="65">
        <f t="shared" si="34"/>
        <v>46351</v>
      </c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</row>
    <row r="35" ht="24.75" customHeight="1">
      <c r="A35" s="25" t="s">
        <v>14</v>
      </c>
      <c r="B35" s="45" t="s">
        <v>135</v>
      </c>
      <c r="C35" s="67">
        <f t="shared" si="25"/>
        <v>46349</v>
      </c>
      <c r="D35" s="68">
        <f t="shared" si="30"/>
        <v>46349</v>
      </c>
      <c r="E35" s="69">
        <f t="shared" si="31"/>
        <v>46351</v>
      </c>
      <c r="F35" s="62" t="s">
        <v>137</v>
      </c>
      <c r="G35" s="70">
        <f>E35+2</f>
        <v>46353</v>
      </c>
      <c r="H35" s="70">
        <f>G35+1</f>
        <v>46354</v>
      </c>
      <c r="I35" s="70">
        <f>H35</f>
        <v>46354</v>
      </c>
      <c r="J35" s="33" t="s">
        <v>31</v>
      </c>
      <c r="K35" s="10"/>
      <c r="L35" s="8"/>
      <c r="M35" s="65">
        <f>I35+2</f>
        <v>46356</v>
      </c>
      <c r="N35" s="65">
        <f t="shared" si="32"/>
        <v>46358</v>
      </c>
      <c r="O35" s="65">
        <f t="shared" si="33"/>
        <v>46359</v>
      </c>
      <c r="P35" s="44" t="s">
        <v>31</v>
      </c>
      <c r="Q35" s="4"/>
      <c r="R35" s="5"/>
      <c r="S35" s="65">
        <f t="shared" si="34"/>
        <v>46363</v>
      </c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ht="24.75" customHeight="1">
      <c r="A36" s="71" t="s">
        <v>94</v>
      </c>
      <c r="B36" s="45" t="s">
        <v>139</v>
      </c>
      <c r="C36" s="67">
        <f t="shared" si="25"/>
        <v>46351</v>
      </c>
      <c r="D36" s="68">
        <f t="shared" si="30"/>
        <v>46351</v>
      </c>
      <c r="E36" s="68">
        <f t="shared" si="31"/>
        <v>46353</v>
      </c>
      <c r="F36" s="45" t="s">
        <v>140</v>
      </c>
      <c r="G36" s="33" t="s">
        <v>85</v>
      </c>
      <c r="H36" s="10"/>
      <c r="I36" s="8"/>
      <c r="J36" s="33" t="s">
        <v>31</v>
      </c>
      <c r="K36" s="10"/>
      <c r="L36" s="8"/>
      <c r="M36" s="65">
        <f>E36+4</f>
        <v>46357</v>
      </c>
      <c r="N36" s="65">
        <f t="shared" si="32"/>
        <v>46359</v>
      </c>
      <c r="O36" s="65">
        <f t="shared" si="33"/>
        <v>46360</v>
      </c>
      <c r="P36" s="44" t="s">
        <v>31</v>
      </c>
      <c r="Q36" s="4"/>
      <c r="R36" s="5"/>
      <c r="S36" s="65">
        <f t="shared" si="34"/>
        <v>46364</v>
      </c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ht="24.75" customHeight="1">
      <c r="A37" s="72"/>
      <c r="B37" s="73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</row>
    <row r="38" ht="24.75" customHeight="1">
      <c r="A38" s="72"/>
      <c r="B38" s="73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</row>
    <row r="39" ht="24.75" customHeight="1">
      <c r="A39" s="72" t="s">
        <v>131</v>
      </c>
      <c r="B39" s="73"/>
      <c r="C39" s="87" t="s">
        <v>141</v>
      </c>
      <c r="M39" s="75"/>
      <c r="N39" s="75"/>
      <c r="O39" s="75"/>
      <c r="P39" s="75"/>
      <c r="Q39" s="75"/>
      <c r="R39" s="75"/>
      <c r="S39" s="75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</row>
    <row r="40" ht="28.5" customHeight="1">
      <c r="A40" s="72"/>
      <c r="B40" s="76"/>
      <c r="C40" s="74" t="s">
        <v>142</v>
      </c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</row>
    <row r="41" ht="28.5" customHeight="1">
      <c r="A41" s="81"/>
      <c r="B41" s="82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</row>
    <row r="42" ht="28.5" customHeight="1">
      <c r="A42" s="81" t="s">
        <v>136</v>
      </c>
      <c r="B42" s="82"/>
      <c r="C42" s="82"/>
      <c r="D42" s="82"/>
      <c r="E42" s="82"/>
      <c r="F42" s="78"/>
      <c r="G42" s="78"/>
      <c r="H42" s="78"/>
      <c r="I42" s="78"/>
      <c r="J42" s="78"/>
      <c r="K42" s="78"/>
      <c r="L42" s="78"/>
      <c r="M42" s="78"/>
      <c r="N42" s="78"/>
      <c r="O42" s="78"/>
      <c r="P42" s="77"/>
      <c r="Q42" s="77"/>
      <c r="R42" s="77"/>
      <c r="S42" s="78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</row>
    <row r="43" ht="15.75" customHeight="1">
      <c r="A43" s="83"/>
      <c r="B43" s="89"/>
      <c r="C43" s="85"/>
      <c r="D43" s="85"/>
      <c r="E43" s="85"/>
      <c r="F43" s="85"/>
      <c r="G43" s="85"/>
      <c r="H43" s="85"/>
      <c r="I43" s="85"/>
      <c r="J43" s="85"/>
      <c r="K43" s="85"/>
      <c r="L43" s="85"/>
      <c r="M43" s="85"/>
      <c r="N43" s="85"/>
      <c r="O43" s="85"/>
      <c r="P43" s="86"/>
      <c r="Q43" s="86"/>
      <c r="R43" s="86"/>
      <c r="S43" s="85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83" t="s">
        <v>138</v>
      </c>
      <c r="B44" s="90">
        <v>46318.0</v>
      </c>
      <c r="C44" s="85"/>
      <c r="D44" s="85"/>
      <c r="E44" s="85"/>
      <c r="F44" s="85" t="s">
        <v>143</v>
      </c>
      <c r="G44" s="85"/>
      <c r="H44" s="85"/>
      <c r="I44" s="85"/>
      <c r="J44" s="85"/>
      <c r="K44" s="85"/>
      <c r="L44" s="85"/>
      <c r="M44" s="85"/>
      <c r="N44" s="85"/>
      <c r="O44" s="85"/>
      <c r="P44" s="86"/>
      <c r="Q44" s="86"/>
      <c r="R44" s="86"/>
      <c r="S44" s="85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88" t="s">
        <v>143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</row>
    <row r="240" ht="15.75" customHeight="1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</row>
    <row r="241" ht="15.75" customHeight="1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</row>
    <row r="242" ht="15.75" customHeight="1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</row>
    <row r="243" ht="15.75" customHeight="1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</row>
    <row r="244" ht="15.75" customHeight="1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</row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</sheetData>
  <mergeCells count="53">
    <mergeCell ref="G34:I34"/>
    <mergeCell ref="J34:L34"/>
    <mergeCell ref="J35:L35"/>
    <mergeCell ref="G36:I36"/>
    <mergeCell ref="J36:L36"/>
    <mergeCell ref="G28:I28"/>
    <mergeCell ref="G30:I30"/>
    <mergeCell ref="J30:L30"/>
    <mergeCell ref="J31:L31"/>
    <mergeCell ref="G32:I32"/>
    <mergeCell ref="J32:L32"/>
    <mergeCell ref="J33:L33"/>
    <mergeCell ref="G3:I3"/>
    <mergeCell ref="J3:L3"/>
    <mergeCell ref="C1:S1"/>
    <mergeCell ref="A2:B2"/>
    <mergeCell ref="C2:S2"/>
    <mergeCell ref="A3:A4"/>
    <mergeCell ref="B3:B4"/>
    <mergeCell ref="C3:E3"/>
    <mergeCell ref="F3:F4"/>
    <mergeCell ref="M3:O3"/>
    <mergeCell ref="P3:R3"/>
    <mergeCell ref="P9:R9"/>
    <mergeCell ref="P15:R15"/>
    <mergeCell ref="P16:R16"/>
    <mergeCell ref="P17:R17"/>
    <mergeCell ref="P18:R18"/>
    <mergeCell ref="P24:R24"/>
    <mergeCell ref="P25:R25"/>
    <mergeCell ref="P20:R20"/>
    <mergeCell ref="P21:R21"/>
    <mergeCell ref="P22:R22"/>
    <mergeCell ref="G23:I23"/>
    <mergeCell ref="P23:R23"/>
    <mergeCell ref="G24:I24"/>
    <mergeCell ref="G25:I25"/>
    <mergeCell ref="G26:I26"/>
    <mergeCell ref="J26:L26"/>
    <mergeCell ref="J27:L27"/>
    <mergeCell ref="M27:O27"/>
    <mergeCell ref="P27:R27"/>
    <mergeCell ref="J28:L28"/>
    <mergeCell ref="P29:R29"/>
    <mergeCell ref="C39:L39"/>
    <mergeCell ref="C40:S40"/>
    <mergeCell ref="P30:R30"/>
    <mergeCell ref="P31:R31"/>
    <mergeCell ref="P32:R32"/>
    <mergeCell ref="P33:R33"/>
    <mergeCell ref="P34:R34"/>
    <mergeCell ref="P35:R35"/>
    <mergeCell ref="P36:R36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xSplit="2.0" ySplit="6.0" topLeftCell="C7" activePane="bottomRight" state="frozen"/>
      <selection activeCell="C1" sqref="C1" pane="topRight"/>
      <selection activeCell="A7" sqref="A7" pane="bottomLeft"/>
      <selection activeCell="C7" sqref="C7" pane="bottomRight"/>
    </sheetView>
  </sheetViews>
  <sheetFormatPr customHeight="1" defaultColWidth="11.22" defaultRowHeight="15.0"/>
  <cols>
    <col customWidth="1" min="1" max="1" width="23.44"/>
    <col customWidth="1" min="2" max="2" width="9.33"/>
    <col customWidth="1" min="3" max="4" width="11.33"/>
    <col customWidth="1" min="5" max="5" width="12.0"/>
    <col customWidth="1" min="6" max="6" width="8.78"/>
    <col customWidth="1" hidden="1" min="7" max="9" width="10.89"/>
    <col customWidth="1" min="10" max="12" width="10.89"/>
    <col customWidth="1" min="13" max="14" width="10.67"/>
    <col customWidth="1" min="15" max="15" width="11.44"/>
    <col customWidth="1" min="16" max="16" width="17.22"/>
    <col customWidth="1" min="17" max="19" width="13.22"/>
  </cols>
  <sheetData>
    <row r="1" ht="62.25" customHeight="1">
      <c r="A1" s="1"/>
      <c r="B1" s="2"/>
      <c r="C1" s="3" t="s">
        <v>1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ht="19.5" hidden="1" customHeight="1">
      <c r="A2" s="7"/>
      <c r="B2" s="8"/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8"/>
      <c r="Q2" s="6"/>
      <c r="R2" s="6"/>
      <c r="S2" s="6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ht="24.75" customHeight="1">
      <c r="A3" s="12" t="s">
        <v>2</v>
      </c>
      <c r="B3" s="13" t="s">
        <v>3</v>
      </c>
      <c r="C3" s="14" t="s">
        <v>4</v>
      </c>
      <c r="D3" s="4"/>
      <c r="E3" s="5"/>
      <c r="F3" s="13" t="s">
        <v>3</v>
      </c>
      <c r="G3" s="14" t="s">
        <v>5</v>
      </c>
      <c r="H3" s="4"/>
      <c r="I3" s="5"/>
      <c r="J3" s="14" t="s">
        <v>12</v>
      </c>
      <c r="K3" s="4"/>
      <c r="L3" s="5"/>
      <c r="M3" s="14" t="s">
        <v>13</v>
      </c>
      <c r="N3" s="4"/>
      <c r="O3" s="5"/>
      <c r="P3" s="15" t="s">
        <v>8</v>
      </c>
      <c r="Q3" s="6"/>
      <c r="R3" s="6"/>
      <c r="S3" s="6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</row>
    <row r="4" ht="24.75" customHeight="1">
      <c r="A4" s="16"/>
      <c r="B4" s="8"/>
      <c r="C4" s="17" t="s">
        <v>9</v>
      </c>
      <c r="D4" s="17" t="s">
        <v>10</v>
      </c>
      <c r="E4" s="17" t="s">
        <v>11</v>
      </c>
      <c r="F4" s="8"/>
      <c r="G4" s="17" t="s">
        <v>9</v>
      </c>
      <c r="H4" s="17" t="s">
        <v>10</v>
      </c>
      <c r="I4" s="17" t="s">
        <v>11</v>
      </c>
      <c r="J4" s="17" t="s">
        <v>9</v>
      </c>
      <c r="K4" s="17" t="s">
        <v>10</v>
      </c>
      <c r="L4" s="17" t="s">
        <v>11</v>
      </c>
      <c r="M4" s="17" t="s">
        <v>9</v>
      </c>
      <c r="N4" s="17" t="s">
        <v>10</v>
      </c>
      <c r="O4" s="17" t="s">
        <v>11</v>
      </c>
      <c r="P4" s="17" t="s">
        <v>9</v>
      </c>
      <c r="Q4" s="6"/>
      <c r="R4" s="6"/>
      <c r="S4" s="6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</row>
    <row r="5" ht="24.75" hidden="1" customHeight="1">
      <c r="A5" s="12" t="s">
        <v>2</v>
      </c>
      <c r="B5" s="13" t="s">
        <v>3</v>
      </c>
      <c r="C5" s="14" t="s">
        <v>4</v>
      </c>
      <c r="D5" s="4"/>
      <c r="E5" s="5"/>
      <c r="F5" s="13" t="s">
        <v>3</v>
      </c>
      <c r="G5" s="14" t="s">
        <v>5</v>
      </c>
      <c r="H5" s="4"/>
      <c r="I5" s="5"/>
      <c r="J5" s="14" t="s">
        <v>12</v>
      </c>
      <c r="K5" s="4"/>
      <c r="L5" s="5"/>
      <c r="M5" s="14" t="s">
        <v>13</v>
      </c>
      <c r="N5" s="4"/>
      <c r="O5" s="5"/>
      <c r="P5" s="15" t="s">
        <v>8</v>
      </c>
      <c r="Q5" s="6"/>
      <c r="R5" s="6"/>
      <c r="S5" s="6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</row>
    <row r="6" ht="24.75" hidden="1" customHeight="1">
      <c r="A6" s="16"/>
      <c r="B6" s="8"/>
      <c r="C6" s="17" t="s">
        <v>9</v>
      </c>
      <c r="D6" s="17" t="s">
        <v>10</v>
      </c>
      <c r="E6" s="17" t="s">
        <v>11</v>
      </c>
      <c r="F6" s="8"/>
      <c r="G6" s="17" t="s">
        <v>9</v>
      </c>
      <c r="H6" s="17" t="s">
        <v>10</v>
      </c>
      <c r="I6" s="17" t="s">
        <v>11</v>
      </c>
      <c r="J6" s="17" t="s">
        <v>9</v>
      </c>
      <c r="K6" s="17" t="s">
        <v>10</v>
      </c>
      <c r="L6" s="17" t="s">
        <v>11</v>
      </c>
      <c r="M6" s="17" t="s">
        <v>9</v>
      </c>
      <c r="N6" s="17" t="s">
        <v>10</v>
      </c>
      <c r="O6" s="17" t="s">
        <v>11</v>
      </c>
      <c r="P6" s="17" t="s">
        <v>9</v>
      </c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</row>
    <row r="7" ht="24.0" hidden="1" customHeight="1">
      <c r="A7" s="18" t="s">
        <v>17</v>
      </c>
      <c r="B7" s="19" t="s">
        <v>18</v>
      </c>
      <c r="C7" s="21">
        <v>45972.0</v>
      </c>
      <c r="D7" s="22">
        <f>C7+1</f>
        <v>45973</v>
      </c>
      <c r="E7" s="22">
        <f t="shared" ref="E7:E10" si="2">D7+3</f>
        <v>45976</v>
      </c>
      <c r="F7" s="19" t="s">
        <v>21</v>
      </c>
      <c r="G7" s="23">
        <f>E7+5</f>
        <v>45981</v>
      </c>
      <c r="H7" s="23">
        <f>G7</f>
        <v>45981</v>
      </c>
      <c r="I7" s="23">
        <f>H7+1</f>
        <v>45982</v>
      </c>
      <c r="J7" s="24">
        <f>I7+2</f>
        <v>45984</v>
      </c>
      <c r="K7" s="24">
        <f t="shared" ref="K7:L7" si="1">J7</f>
        <v>45984</v>
      </c>
      <c r="L7" s="24">
        <f t="shared" si="1"/>
        <v>45984</v>
      </c>
      <c r="M7" s="24">
        <f>L7+2</f>
        <v>45986</v>
      </c>
      <c r="N7" s="24">
        <f>M7+1</f>
        <v>45987</v>
      </c>
      <c r="O7" s="24">
        <f t="shared" ref="O7:O8" si="4">N7</f>
        <v>45987</v>
      </c>
      <c r="P7" s="24">
        <f>O7+4</f>
        <v>45991</v>
      </c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</row>
    <row r="8" ht="24.0" hidden="1" customHeight="1">
      <c r="A8" s="25" t="s">
        <v>17</v>
      </c>
      <c r="B8" s="19" t="s">
        <v>30</v>
      </c>
      <c r="C8" s="21">
        <f t="shared" ref="C8:C31" si="5">P7</f>
        <v>45991</v>
      </c>
      <c r="D8" s="22">
        <f t="shared" ref="D8:D9" si="6">C8</f>
        <v>45991</v>
      </c>
      <c r="E8" s="22">
        <f t="shared" si="2"/>
        <v>45994</v>
      </c>
      <c r="F8" s="19" t="s">
        <v>32</v>
      </c>
      <c r="G8" s="33" t="s">
        <v>31</v>
      </c>
      <c r="H8" s="10"/>
      <c r="I8" s="8"/>
      <c r="J8" s="24">
        <f t="shared" ref="J8:J9" si="7">E8+4</f>
        <v>45998</v>
      </c>
      <c r="K8" s="24">
        <f>J8+2</f>
        <v>46000</v>
      </c>
      <c r="L8" s="24">
        <f t="shared" ref="L8:N8" si="3">K8+1</f>
        <v>46001</v>
      </c>
      <c r="M8" s="24">
        <f t="shared" si="3"/>
        <v>46002</v>
      </c>
      <c r="N8" s="24">
        <f t="shared" si="3"/>
        <v>46003</v>
      </c>
      <c r="O8" s="24">
        <f t="shared" si="4"/>
        <v>46003</v>
      </c>
      <c r="P8" s="24">
        <f>O8+5</f>
        <v>46008</v>
      </c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ht="24.0" hidden="1" customHeight="1">
      <c r="A9" s="25" t="s">
        <v>17</v>
      </c>
      <c r="B9" s="19" t="s">
        <v>35</v>
      </c>
      <c r="C9" s="21">
        <f t="shared" si="5"/>
        <v>46008</v>
      </c>
      <c r="D9" s="22">
        <f t="shared" si="6"/>
        <v>46008</v>
      </c>
      <c r="E9" s="22">
        <f t="shared" si="2"/>
        <v>46011</v>
      </c>
      <c r="F9" s="19" t="s">
        <v>36</v>
      </c>
      <c r="G9" s="33" t="s">
        <v>31</v>
      </c>
      <c r="H9" s="10"/>
      <c r="I9" s="8"/>
      <c r="J9" s="24">
        <f t="shared" si="7"/>
        <v>46015</v>
      </c>
      <c r="K9" s="24">
        <f t="shared" ref="K9:L9" si="8">J9</f>
        <v>46015</v>
      </c>
      <c r="L9" s="24">
        <f t="shared" si="8"/>
        <v>46015</v>
      </c>
      <c r="M9" s="24">
        <f>L9+2</f>
        <v>46017</v>
      </c>
      <c r="N9" s="24">
        <f t="shared" ref="N9:O9" si="9">M9+1</f>
        <v>46018</v>
      </c>
      <c r="O9" s="24">
        <f t="shared" si="9"/>
        <v>46019</v>
      </c>
      <c r="P9" s="24">
        <f>O9+4</f>
        <v>46023</v>
      </c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</row>
    <row r="10" ht="24.0" hidden="1" customHeight="1">
      <c r="A10" s="25" t="s">
        <v>17</v>
      </c>
      <c r="B10" s="37" t="s">
        <v>38</v>
      </c>
      <c r="C10" s="21">
        <f t="shared" si="5"/>
        <v>46023</v>
      </c>
      <c r="D10" s="22">
        <f>C10+3</f>
        <v>46026</v>
      </c>
      <c r="E10" s="22">
        <f t="shared" si="2"/>
        <v>46029</v>
      </c>
      <c r="F10" s="19" t="s">
        <v>40</v>
      </c>
      <c r="G10" s="24">
        <f>E10+3</f>
        <v>46032</v>
      </c>
      <c r="H10" s="24">
        <f>G10+1</f>
        <v>46033</v>
      </c>
      <c r="I10" s="24">
        <f>H10</f>
        <v>46033</v>
      </c>
      <c r="J10" s="28" t="s">
        <v>42</v>
      </c>
      <c r="K10" s="29">
        <f>I10+2</f>
        <v>46035</v>
      </c>
      <c r="L10" s="29">
        <f t="shared" ref="L10:L14" si="10">K10+1</f>
        <v>46036</v>
      </c>
      <c r="M10" s="28" t="s">
        <v>44</v>
      </c>
      <c r="N10" s="29">
        <f>L10+2</f>
        <v>46038</v>
      </c>
      <c r="O10" s="39">
        <f>N10+1</f>
        <v>46039</v>
      </c>
      <c r="P10" s="24">
        <f>O10+5</f>
        <v>46044</v>
      </c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</row>
    <row r="11" ht="24.0" hidden="1" customHeight="1">
      <c r="A11" s="25" t="s">
        <v>17</v>
      </c>
      <c r="B11" s="19" t="s">
        <v>46</v>
      </c>
      <c r="C11" s="21">
        <f t="shared" si="5"/>
        <v>46044</v>
      </c>
      <c r="D11" s="22">
        <f>C11+1</f>
        <v>46045</v>
      </c>
      <c r="E11" s="22">
        <f>D11+4</f>
        <v>46049</v>
      </c>
      <c r="F11" s="19" t="s">
        <v>48</v>
      </c>
      <c r="G11" s="40" t="s">
        <v>31</v>
      </c>
      <c r="H11" s="10"/>
      <c r="I11" s="8"/>
      <c r="J11" s="24">
        <f>E11+4</f>
        <v>46053</v>
      </c>
      <c r="K11" s="24">
        <f>J11</f>
        <v>46053</v>
      </c>
      <c r="L11" s="24">
        <f t="shared" si="10"/>
        <v>46054</v>
      </c>
      <c r="M11" s="24">
        <f>L11+2</f>
        <v>46056</v>
      </c>
      <c r="N11" s="24">
        <f t="shared" ref="N11:O11" si="11">M11+1</f>
        <v>46057</v>
      </c>
      <c r="O11" s="24">
        <f t="shared" si="11"/>
        <v>46058</v>
      </c>
      <c r="P11" s="24">
        <f>O11+4</f>
        <v>46062</v>
      </c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</row>
    <row r="12" ht="21.75" hidden="1" customHeight="1">
      <c r="A12" s="25" t="s">
        <v>17</v>
      </c>
      <c r="B12" s="26" t="s">
        <v>51</v>
      </c>
      <c r="C12" s="21">
        <f t="shared" si="5"/>
        <v>46062</v>
      </c>
      <c r="D12" s="41">
        <f t="shared" ref="D12:D25" si="12">C12</f>
        <v>46062</v>
      </c>
      <c r="E12" s="22">
        <f>D12+3</f>
        <v>46065</v>
      </c>
      <c r="F12" s="19" t="s">
        <v>53</v>
      </c>
      <c r="G12" s="40" t="s">
        <v>31</v>
      </c>
      <c r="H12" s="10"/>
      <c r="I12" s="8"/>
      <c r="J12" s="35" t="s">
        <v>42</v>
      </c>
      <c r="K12" s="29">
        <f>E12+7</f>
        <v>46072</v>
      </c>
      <c r="L12" s="29">
        <f t="shared" si="10"/>
        <v>46073</v>
      </c>
      <c r="M12" s="35" t="s">
        <v>44</v>
      </c>
      <c r="N12" s="24">
        <f>L12+1</f>
        <v>46074</v>
      </c>
      <c r="O12" s="24">
        <f>N12+1</f>
        <v>46075</v>
      </c>
      <c r="P12" s="24">
        <f t="shared" ref="P12:P13" si="13">O12+5</f>
        <v>46080</v>
      </c>
      <c r="Q12" s="43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</row>
    <row r="13" ht="24.75" hidden="1" customHeight="1">
      <c r="A13" s="36" t="s">
        <v>17</v>
      </c>
      <c r="B13" s="42" t="s">
        <v>55</v>
      </c>
      <c r="C13" s="21">
        <f t="shared" si="5"/>
        <v>46080</v>
      </c>
      <c r="D13" s="22">
        <f t="shared" si="12"/>
        <v>46080</v>
      </c>
      <c r="E13" s="22">
        <f>D13+2</f>
        <v>46082</v>
      </c>
      <c r="F13" s="38" t="s">
        <v>56</v>
      </c>
      <c r="G13" s="33" t="s">
        <v>31</v>
      </c>
      <c r="H13" s="10"/>
      <c r="I13" s="8"/>
      <c r="J13" s="35" t="s">
        <v>42</v>
      </c>
      <c r="K13" s="29">
        <f>E13+4</f>
        <v>46086</v>
      </c>
      <c r="L13" s="29">
        <f t="shared" si="10"/>
        <v>46087</v>
      </c>
      <c r="M13" s="35" t="s">
        <v>44</v>
      </c>
      <c r="N13" s="29">
        <f>L13+2</f>
        <v>46089</v>
      </c>
      <c r="O13" s="39">
        <f>N13</f>
        <v>46089</v>
      </c>
      <c r="P13" s="24">
        <f t="shared" si="13"/>
        <v>46094</v>
      </c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20"/>
      <c r="AC13" s="20"/>
      <c r="AD13" s="20"/>
      <c r="AE13" s="20"/>
      <c r="AF13" s="20"/>
      <c r="AG13" s="20"/>
    </row>
    <row r="14" ht="24.75" hidden="1" customHeight="1">
      <c r="A14" s="25" t="s">
        <v>17</v>
      </c>
      <c r="B14" s="38" t="s">
        <v>59</v>
      </c>
      <c r="C14" s="21">
        <f t="shared" si="5"/>
        <v>46094</v>
      </c>
      <c r="D14" s="22">
        <f t="shared" si="12"/>
        <v>46094</v>
      </c>
      <c r="E14" s="22">
        <f>D14+1</f>
        <v>46095</v>
      </c>
      <c r="F14" s="38" t="s">
        <v>60</v>
      </c>
      <c r="G14" s="33" t="s">
        <v>31</v>
      </c>
      <c r="H14" s="10"/>
      <c r="I14" s="8"/>
      <c r="J14" s="24">
        <f>E14+5</f>
        <v>46100</v>
      </c>
      <c r="K14" s="24">
        <f>J14</f>
        <v>46100</v>
      </c>
      <c r="L14" s="24">
        <f t="shared" si="10"/>
        <v>46101</v>
      </c>
      <c r="M14" s="24">
        <f t="shared" ref="M14:M18" si="16">L14+2</f>
        <v>46103</v>
      </c>
      <c r="N14" s="24">
        <f t="shared" ref="N14:O14" si="14">M14</f>
        <v>46103</v>
      </c>
      <c r="O14" s="24">
        <f t="shared" si="14"/>
        <v>46103</v>
      </c>
      <c r="P14" s="24">
        <f t="shared" ref="P14:P16" si="17">O14+4</f>
        <v>46107</v>
      </c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20"/>
      <c r="AC14" s="20"/>
      <c r="AD14" s="20"/>
      <c r="AE14" s="20"/>
      <c r="AF14" s="20"/>
      <c r="AG14" s="20"/>
    </row>
    <row r="15" ht="24.75" hidden="1" customHeight="1">
      <c r="A15" s="36" t="s">
        <v>17</v>
      </c>
      <c r="B15" s="38" t="s">
        <v>64</v>
      </c>
      <c r="C15" s="21">
        <f t="shared" si="5"/>
        <v>46107</v>
      </c>
      <c r="D15" s="22">
        <f t="shared" si="12"/>
        <v>46107</v>
      </c>
      <c r="E15" s="22">
        <f t="shared" ref="E15:E25" si="18">D15+2</f>
        <v>46109</v>
      </c>
      <c r="F15" s="38" t="s">
        <v>66</v>
      </c>
      <c r="G15" s="33" t="s">
        <v>31</v>
      </c>
      <c r="H15" s="10"/>
      <c r="I15" s="8"/>
      <c r="J15" s="24">
        <f>E15+4</f>
        <v>46113</v>
      </c>
      <c r="K15" s="24">
        <f t="shared" ref="K15:L15" si="15">J15+1</f>
        <v>46114</v>
      </c>
      <c r="L15" s="24">
        <f t="shared" si="15"/>
        <v>46115</v>
      </c>
      <c r="M15" s="24">
        <f t="shared" si="16"/>
        <v>46117</v>
      </c>
      <c r="N15" s="24">
        <f>M15</f>
        <v>46117</v>
      </c>
      <c r="O15" s="24">
        <f>N15+1</f>
        <v>46118</v>
      </c>
      <c r="P15" s="24">
        <f t="shared" si="17"/>
        <v>46122</v>
      </c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20"/>
      <c r="AC15" s="20"/>
      <c r="AD15" s="20"/>
      <c r="AE15" s="20"/>
      <c r="AF15" s="20"/>
      <c r="AG15" s="20"/>
    </row>
    <row r="16" ht="24.75" hidden="1" customHeight="1">
      <c r="A16" s="36" t="s">
        <v>17</v>
      </c>
      <c r="B16" s="42" t="s">
        <v>69</v>
      </c>
      <c r="C16" s="21">
        <f t="shared" si="5"/>
        <v>46122</v>
      </c>
      <c r="D16" s="22">
        <f t="shared" si="12"/>
        <v>46122</v>
      </c>
      <c r="E16" s="22">
        <f t="shared" si="18"/>
        <v>46124</v>
      </c>
      <c r="F16" s="38" t="s">
        <v>70</v>
      </c>
      <c r="G16" s="21">
        <f t="shared" ref="G16:G19" si="20">E16+2</f>
        <v>46126</v>
      </c>
      <c r="H16" s="22">
        <f t="shared" ref="H16:H19" si="21">G16</f>
        <v>46126</v>
      </c>
      <c r="I16" s="22">
        <f t="shared" ref="I16:I17" si="22">H16+1</f>
        <v>46127</v>
      </c>
      <c r="J16" s="24">
        <f t="shared" ref="J16:J17" si="23">I16+2</f>
        <v>46129</v>
      </c>
      <c r="K16" s="24">
        <f t="shared" ref="K16:L16" si="19">J16</f>
        <v>46129</v>
      </c>
      <c r="L16" s="24">
        <f t="shared" si="19"/>
        <v>46129</v>
      </c>
      <c r="M16" s="24">
        <f t="shared" si="16"/>
        <v>46131</v>
      </c>
      <c r="N16" s="24">
        <f t="shared" ref="N16:N17" si="25">M16+2</f>
        <v>46133</v>
      </c>
      <c r="O16" s="24">
        <f t="shared" ref="O16:O17" si="26">N16</f>
        <v>46133</v>
      </c>
      <c r="P16" s="24">
        <f t="shared" si="17"/>
        <v>46137</v>
      </c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20"/>
      <c r="AC16" s="20"/>
      <c r="AD16" s="20"/>
      <c r="AE16" s="20"/>
      <c r="AF16" s="20"/>
      <c r="AG16" s="20"/>
    </row>
    <row r="17" ht="24.75" hidden="1" customHeight="1">
      <c r="A17" s="36" t="s">
        <v>17</v>
      </c>
      <c r="B17" s="42" t="s">
        <v>74</v>
      </c>
      <c r="C17" s="21">
        <f t="shared" si="5"/>
        <v>46137</v>
      </c>
      <c r="D17" s="22">
        <f t="shared" si="12"/>
        <v>46137</v>
      </c>
      <c r="E17" s="22">
        <f t="shared" si="18"/>
        <v>46139</v>
      </c>
      <c r="F17" s="45" t="s">
        <v>76</v>
      </c>
      <c r="G17" s="21">
        <f t="shared" si="20"/>
        <v>46141</v>
      </c>
      <c r="H17" s="22">
        <f t="shared" si="21"/>
        <v>46141</v>
      </c>
      <c r="I17" s="22">
        <f t="shared" si="22"/>
        <v>46142</v>
      </c>
      <c r="J17" s="24">
        <f t="shared" si="23"/>
        <v>46144</v>
      </c>
      <c r="K17" s="24">
        <f t="shared" ref="K17:L17" si="24">J17</f>
        <v>46144</v>
      </c>
      <c r="L17" s="24">
        <f t="shared" si="24"/>
        <v>46144</v>
      </c>
      <c r="M17" s="31">
        <f t="shared" si="16"/>
        <v>46146</v>
      </c>
      <c r="N17" s="24">
        <f t="shared" si="25"/>
        <v>46148</v>
      </c>
      <c r="O17" s="24">
        <f t="shared" si="26"/>
        <v>46148</v>
      </c>
      <c r="P17" s="24">
        <f>O17+5</f>
        <v>46153</v>
      </c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20"/>
      <c r="AC17" s="20"/>
      <c r="AD17" s="20"/>
      <c r="AE17" s="20"/>
      <c r="AF17" s="20"/>
      <c r="AG17" s="20"/>
    </row>
    <row r="18" ht="24.75" hidden="1" customHeight="1">
      <c r="A18" s="36" t="s">
        <v>17</v>
      </c>
      <c r="B18" s="42" t="s">
        <v>78</v>
      </c>
      <c r="C18" s="21">
        <f t="shared" si="5"/>
        <v>46153</v>
      </c>
      <c r="D18" s="22">
        <f t="shared" si="12"/>
        <v>46153</v>
      </c>
      <c r="E18" s="22">
        <f t="shared" si="18"/>
        <v>46155</v>
      </c>
      <c r="F18" s="45" t="s">
        <v>80</v>
      </c>
      <c r="G18" s="21">
        <f t="shared" si="20"/>
        <v>46157</v>
      </c>
      <c r="H18" s="22">
        <f t="shared" si="21"/>
        <v>46157</v>
      </c>
      <c r="I18" s="22">
        <f>H18</f>
        <v>46157</v>
      </c>
      <c r="J18" s="24">
        <f>E18+4</f>
        <v>46159</v>
      </c>
      <c r="K18" s="24">
        <f>J18+1</f>
        <v>46160</v>
      </c>
      <c r="L18" s="24">
        <f>K18</f>
        <v>46160</v>
      </c>
      <c r="M18" s="24">
        <f t="shared" si="16"/>
        <v>46162</v>
      </c>
      <c r="N18" s="24">
        <f>M18</f>
        <v>46162</v>
      </c>
      <c r="O18" s="24">
        <f>N18+1</f>
        <v>46163</v>
      </c>
      <c r="P18" s="24">
        <f t="shared" ref="P18:P19" si="29">O18+4</f>
        <v>46167</v>
      </c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20"/>
      <c r="AC18" s="20"/>
      <c r="AD18" s="20"/>
      <c r="AE18" s="20"/>
      <c r="AF18" s="20"/>
      <c r="AG18" s="20"/>
    </row>
    <row r="19" ht="24.75" hidden="1" customHeight="1">
      <c r="A19" s="36" t="s">
        <v>17</v>
      </c>
      <c r="B19" s="42" t="s">
        <v>82</v>
      </c>
      <c r="C19" s="21">
        <f t="shared" si="5"/>
        <v>46167</v>
      </c>
      <c r="D19" s="22">
        <f t="shared" si="12"/>
        <v>46167</v>
      </c>
      <c r="E19" s="22">
        <f t="shared" si="18"/>
        <v>46169</v>
      </c>
      <c r="F19" s="45" t="s">
        <v>83</v>
      </c>
      <c r="G19" s="21">
        <f t="shared" si="20"/>
        <v>46171</v>
      </c>
      <c r="H19" s="22">
        <f t="shared" si="21"/>
        <v>46171</v>
      </c>
      <c r="I19" s="22">
        <f>H19+1</f>
        <v>46172</v>
      </c>
      <c r="J19" s="24">
        <f>I19+2</f>
        <v>46174</v>
      </c>
      <c r="K19" s="24">
        <f t="shared" ref="K19:L19" si="27">J19</f>
        <v>46174</v>
      </c>
      <c r="L19" s="24">
        <f t="shared" si="27"/>
        <v>46174</v>
      </c>
      <c r="M19" s="24">
        <f>L19+3</f>
        <v>46177</v>
      </c>
      <c r="N19" s="24">
        <f t="shared" ref="N19:O19" si="28">M19+1</f>
        <v>46178</v>
      </c>
      <c r="O19" s="24">
        <f t="shared" si="28"/>
        <v>46179</v>
      </c>
      <c r="P19" s="24">
        <f t="shared" si="29"/>
        <v>46183</v>
      </c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20"/>
      <c r="AC19" s="20"/>
      <c r="AD19" s="20"/>
      <c r="AE19" s="20"/>
      <c r="AF19" s="20"/>
      <c r="AG19" s="20"/>
    </row>
    <row r="20" ht="24.75" hidden="1" customHeight="1">
      <c r="A20" s="36" t="s">
        <v>17</v>
      </c>
      <c r="B20" s="38" t="s">
        <v>86</v>
      </c>
      <c r="C20" s="21">
        <f t="shared" si="5"/>
        <v>46183</v>
      </c>
      <c r="D20" s="22">
        <f t="shared" si="12"/>
        <v>46183</v>
      </c>
      <c r="E20" s="22">
        <f t="shared" si="18"/>
        <v>46185</v>
      </c>
      <c r="F20" s="45" t="s">
        <v>88</v>
      </c>
      <c r="G20" s="33" t="s">
        <v>31</v>
      </c>
      <c r="H20" s="10"/>
      <c r="I20" s="8"/>
      <c r="J20" s="24">
        <f>E20+4</f>
        <v>46189</v>
      </c>
      <c r="K20" s="24">
        <f>J20</f>
        <v>46189</v>
      </c>
      <c r="L20" s="24">
        <f>K20+1</f>
        <v>46190</v>
      </c>
      <c r="M20" s="24">
        <f t="shared" ref="M20:N20" si="30">L20+2</f>
        <v>46192</v>
      </c>
      <c r="N20" s="24">
        <f t="shared" si="30"/>
        <v>46194</v>
      </c>
      <c r="O20" s="24">
        <f t="shared" ref="O20:O22" si="31">N20+1</f>
        <v>46195</v>
      </c>
      <c r="P20" s="24">
        <f>O20+5</f>
        <v>46200</v>
      </c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20"/>
      <c r="AC20" s="20"/>
      <c r="AD20" s="20"/>
      <c r="AE20" s="20"/>
      <c r="AF20" s="20"/>
      <c r="AG20" s="20"/>
    </row>
    <row r="21" ht="24.75" hidden="1" customHeight="1">
      <c r="A21" s="36" t="s">
        <v>17</v>
      </c>
      <c r="B21" s="42" t="s">
        <v>90</v>
      </c>
      <c r="C21" s="21">
        <f t="shared" si="5"/>
        <v>46200</v>
      </c>
      <c r="D21" s="22">
        <f t="shared" si="12"/>
        <v>46200</v>
      </c>
      <c r="E21" s="22">
        <f t="shared" si="18"/>
        <v>46202</v>
      </c>
      <c r="F21" s="45" t="s">
        <v>92</v>
      </c>
      <c r="G21" s="21">
        <f t="shared" ref="G21:G23" si="32">E21+2</f>
        <v>46204</v>
      </c>
      <c r="H21" s="22">
        <f t="shared" ref="H21:H22" si="33">G21</f>
        <v>46204</v>
      </c>
      <c r="I21" s="22">
        <f t="shared" ref="I21:I22" si="34">H21+1</f>
        <v>46205</v>
      </c>
      <c r="J21" s="48" t="s">
        <v>42</v>
      </c>
      <c r="K21" s="24">
        <f>I21+4</f>
        <v>46209</v>
      </c>
      <c r="L21" s="24">
        <f>K21</f>
        <v>46209</v>
      </c>
      <c r="M21" s="48" t="s">
        <v>44</v>
      </c>
      <c r="N21" s="24">
        <f>L21+2</f>
        <v>46211</v>
      </c>
      <c r="O21" s="24">
        <f t="shared" si="31"/>
        <v>46212</v>
      </c>
      <c r="P21" s="24">
        <f>O21+6</f>
        <v>46218</v>
      </c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20"/>
      <c r="AC21" s="20"/>
      <c r="AD21" s="20"/>
      <c r="AE21" s="20"/>
      <c r="AF21" s="20"/>
      <c r="AG21" s="20"/>
    </row>
    <row r="22" ht="24.75" hidden="1" customHeight="1">
      <c r="A22" s="36" t="s">
        <v>17</v>
      </c>
      <c r="B22" s="38" t="s">
        <v>97</v>
      </c>
      <c r="C22" s="21">
        <f t="shared" si="5"/>
        <v>46218</v>
      </c>
      <c r="D22" s="22">
        <f t="shared" si="12"/>
        <v>46218</v>
      </c>
      <c r="E22" s="22">
        <f t="shared" si="18"/>
        <v>46220</v>
      </c>
      <c r="F22" s="45" t="s">
        <v>98</v>
      </c>
      <c r="G22" s="21">
        <f t="shared" si="32"/>
        <v>46222</v>
      </c>
      <c r="H22" s="22">
        <f t="shared" si="33"/>
        <v>46222</v>
      </c>
      <c r="I22" s="22">
        <f t="shared" si="34"/>
        <v>46223</v>
      </c>
      <c r="J22" s="35" t="s">
        <v>42</v>
      </c>
      <c r="K22" s="24">
        <f>I22+3</f>
        <v>46226</v>
      </c>
      <c r="L22" s="24">
        <f t="shared" ref="L22:L24" si="36">K22+1</f>
        <v>46227</v>
      </c>
      <c r="M22" s="35" t="s">
        <v>44</v>
      </c>
      <c r="N22" s="24">
        <f>L22+1</f>
        <v>46228</v>
      </c>
      <c r="O22" s="24">
        <f t="shared" si="31"/>
        <v>46229</v>
      </c>
      <c r="P22" s="31">
        <f t="shared" ref="P22:P23" si="37">O22+4</f>
        <v>46233</v>
      </c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20"/>
      <c r="AC22" s="20"/>
      <c r="AD22" s="20"/>
      <c r="AE22" s="20"/>
      <c r="AF22" s="20"/>
      <c r="AG22" s="20"/>
    </row>
    <row r="23" ht="24.75" hidden="1" customHeight="1">
      <c r="A23" s="36" t="s">
        <v>17</v>
      </c>
      <c r="B23" s="38" t="s">
        <v>100</v>
      </c>
      <c r="C23" s="21">
        <f t="shared" si="5"/>
        <v>46233</v>
      </c>
      <c r="D23" s="22">
        <f t="shared" si="12"/>
        <v>46233</v>
      </c>
      <c r="E23" s="22">
        <f t="shared" si="18"/>
        <v>46235</v>
      </c>
      <c r="F23" s="19" t="s">
        <v>101</v>
      </c>
      <c r="G23" s="21">
        <f t="shared" si="32"/>
        <v>46237</v>
      </c>
      <c r="H23" s="22">
        <f t="shared" ref="H23:I23" si="35">G23+1</f>
        <v>46238</v>
      </c>
      <c r="I23" s="22">
        <f t="shared" si="35"/>
        <v>46239</v>
      </c>
      <c r="J23" s="24">
        <f>I23+2</f>
        <v>46241</v>
      </c>
      <c r="K23" s="24">
        <f>J23</f>
        <v>46241</v>
      </c>
      <c r="L23" s="24">
        <f t="shared" si="36"/>
        <v>46242</v>
      </c>
      <c r="M23" s="24">
        <f>L23+4</f>
        <v>46246</v>
      </c>
      <c r="N23" s="24">
        <f>M23+1</f>
        <v>46247</v>
      </c>
      <c r="O23" s="24">
        <f t="shared" ref="O23:O24" si="39">N23</f>
        <v>46247</v>
      </c>
      <c r="P23" s="24">
        <f t="shared" si="37"/>
        <v>46251</v>
      </c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20"/>
      <c r="AC23" s="20"/>
      <c r="AD23" s="20"/>
      <c r="AE23" s="20"/>
      <c r="AF23" s="20"/>
      <c r="AG23" s="20"/>
    </row>
    <row r="24" ht="24.75" hidden="1" customHeight="1">
      <c r="A24" s="36" t="s">
        <v>17</v>
      </c>
      <c r="B24" s="38" t="s">
        <v>104</v>
      </c>
      <c r="C24" s="21">
        <f t="shared" si="5"/>
        <v>46251</v>
      </c>
      <c r="D24" s="22">
        <f t="shared" si="12"/>
        <v>46251</v>
      </c>
      <c r="E24" s="22">
        <f t="shared" si="18"/>
        <v>46253</v>
      </c>
      <c r="F24" s="45" t="s">
        <v>105</v>
      </c>
      <c r="G24" s="21">
        <f>E24+3</f>
        <v>46256</v>
      </c>
      <c r="H24" s="22">
        <f t="shared" ref="H24:I24" si="38">G24</f>
        <v>46256</v>
      </c>
      <c r="I24" s="22">
        <f t="shared" si="38"/>
        <v>46256</v>
      </c>
      <c r="J24" s="58" t="s">
        <v>42</v>
      </c>
      <c r="K24" s="24">
        <f>I24+12</f>
        <v>46268</v>
      </c>
      <c r="L24" s="24">
        <f t="shared" si="36"/>
        <v>46269</v>
      </c>
      <c r="M24" s="58" t="s">
        <v>44</v>
      </c>
      <c r="N24" s="24">
        <f>L24+2</f>
        <v>46271</v>
      </c>
      <c r="O24" s="24">
        <f t="shared" si="39"/>
        <v>46271</v>
      </c>
      <c r="P24" s="24">
        <f>O24+5</f>
        <v>46276</v>
      </c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20"/>
      <c r="AC24" s="20"/>
      <c r="AD24" s="20"/>
      <c r="AE24" s="20"/>
      <c r="AF24" s="20"/>
      <c r="AG24" s="20"/>
    </row>
    <row r="25" ht="24.75" hidden="1" customHeight="1">
      <c r="A25" s="36" t="s">
        <v>17</v>
      </c>
      <c r="B25" s="38" t="s">
        <v>108</v>
      </c>
      <c r="C25" s="21">
        <f t="shared" si="5"/>
        <v>46276</v>
      </c>
      <c r="D25" s="22">
        <f t="shared" si="12"/>
        <v>46276</v>
      </c>
      <c r="E25" s="22">
        <f t="shared" si="18"/>
        <v>46278</v>
      </c>
      <c r="F25" s="38" t="s">
        <v>109</v>
      </c>
      <c r="G25" s="61" t="s">
        <v>44</v>
      </c>
      <c r="H25" s="46">
        <f>E25+6</f>
        <v>46284</v>
      </c>
      <c r="I25" s="22">
        <f>H25+1</f>
        <v>46285</v>
      </c>
      <c r="J25" s="58" t="s">
        <v>42</v>
      </c>
      <c r="K25" s="24">
        <f>I25+4</f>
        <v>46289</v>
      </c>
      <c r="L25" s="24">
        <f t="shared" ref="L25:L26" si="41">K25</f>
        <v>46289</v>
      </c>
      <c r="M25" s="58" t="s">
        <v>26</v>
      </c>
      <c r="N25" s="24">
        <f>L25+4</f>
        <v>46293</v>
      </c>
      <c r="O25" s="24">
        <f t="shared" ref="O25:O26" si="42">N25+1</f>
        <v>46294</v>
      </c>
      <c r="P25" s="24">
        <f>O25+2</f>
        <v>46296</v>
      </c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20"/>
      <c r="AC25" s="20"/>
      <c r="AD25" s="20"/>
      <c r="AE25" s="20"/>
      <c r="AF25" s="20"/>
      <c r="AG25" s="20"/>
    </row>
    <row r="26" ht="24.75" customHeight="1">
      <c r="A26" s="36" t="s">
        <v>17</v>
      </c>
      <c r="B26" s="38" t="s">
        <v>111</v>
      </c>
      <c r="C26" s="21">
        <f t="shared" si="5"/>
        <v>46296</v>
      </c>
      <c r="D26" s="22">
        <f t="shared" ref="D26:E26" si="40">C26+2</f>
        <v>46298</v>
      </c>
      <c r="E26" s="22">
        <f t="shared" si="40"/>
        <v>46300</v>
      </c>
      <c r="F26" s="38" t="s">
        <v>112</v>
      </c>
      <c r="G26" s="44" t="s">
        <v>85</v>
      </c>
      <c r="H26" s="4"/>
      <c r="I26" s="5"/>
      <c r="J26" s="58" t="s">
        <v>42</v>
      </c>
      <c r="K26" s="24">
        <f>E26+6</f>
        <v>46306</v>
      </c>
      <c r="L26" s="24">
        <f t="shared" si="41"/>
        <v>46306</v>
      </c>
      <c r="M26" s="58" t="s">
        <v>44</v>
      </c>
      <c r="N26" s="24">
        <f>L26+3</f>
        <v>46309</v>
      </c>
      <c r="O26" s="24">
        <f t="shared" si="42"/>
        <v>46310</v>
      </c>
      <c r="P26" s="24">
        <f t="shared" ref="P26:P31" si="43">O26+4</f>
        <v>46314</v>
      </c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20"/>
      <c r="AC26" s="20"/>
      <c r="AD26" s="20"/>
      <c r="AE26" s="20"/>
      <c r="AF26" s="20"/>
      <c r="AG26" s="20"/>
    </row>
    <row r="27" ht="24.75" customHeight="1">
      <c r="A27" s="59" t="s">
        <v>17</v>
      </c>
      <c r="B27" s="60" t="s">
        <v>113</v>
      </c>
      <c r="C27" s="21">
        <f t="shared" si="5"/>
        <v>46314</v>
      </c>
      <c r="D27" s="22">
        <f t="shared" ref="D27:D31" si="44">C27</f>
        <v>46314</v>
      </c>
      <c r="E27" s="22">
        <f>D27+3</f>
        <v>46317</v>
      </c>
      <c r="F27" s="45" t="s">
        <v>115</v>
      </c>
      <c r="G27" s="44" t="s">
        <v>85</v>
      </c>
      <c r="H27" s="4"/>
      <c r="I27" s="5"/>
      <c r="J27" s="65">
        <f t="shared" ref="J27:J31" si="45">E27+4</f>
        <v>46321</v>
      </c>
      <c r="K27" s="65">
        <f t="shared" ref="K27:K31" si="46">J27</f>
        <v>46321</v>
      </c>
      <c r="L27" s="65">
        <f t="shared" ref="L27:L31" si="47">K27+1</f>
        <v>46322</v>
      </c>
      <c r="M27" s="65">
        <f t="shared" ref="M27:M31" si="48">L27+2</f>
        <v>46324</v>
      </c>
      <c r="N27" s="65">
        <f t="shared" ref="N27:N31" si="49">M27+1</f>
        <v>46325</v>
      </c>
      <c r="O27" s="65">
        <f t="shared" ref="O27:O31" si="50">N27</f>
        <v>46325</v>
      </c>
      <c r="P27" s="65">
        <f t="shared" si="43"/>
        <v>46329</v>
      </c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20"/>
      <c r="AC27" s="20"/>
      <c r="AD27" s="20"/>
      <c r="AE27" s="20"/>
      <c r="AF27" s="20"/>
      <c r="AG27" s="20"/>
    </row>
    <row r="28" ht="24.75" customHeight="1">
      <c r="A28" s="25" t="s">
        <v>17</v>
      </c>
      <c r="B28" s="45" t="s">
        <v>117</v>
      </c>
      <c r="C28" s="67">
        <f t="shared" si="5"/>
        <v>46329</v>
      </c>
      <c r="D28" s="68">
        <f t="shared" si="44"/>
        <v>46329</v>
      </c>
      <c r="E28" s="68">
        <f t="shared" ref="E28:E31" si="51">D28+2</f>
        <v>46331</v>
      </c>
      <c r="F28" s="45" t="s">
        <v>119</v>
      </c>
      <c r="G28" s="44" t="s">
        <v>85</v>
      </c>
      <c r="H28" s="4"/>
      <c r="I28" s="5"/>
      <c r="J28" s="65">
        <f t="shared" si="45"/>
        <v>46335</v>
      </c>
      <c r="K28" s="65">
        <f t="shared" si="46"/>
        <v>46335</v>
      </c>
      <c r="L28" s="65">
        <f t="shared" si="47"/>
        <v>46336</v>
      </c>
      <c r="M28" s="65">
        <f t="shared" si="48"/>
        <v>46338</v>
      </c>
      <c r="N28" s="65">
        <f t="shared" si="49"/>
        <v>46339</v>
      </c>
      <c r="O28" s="65">
        <f t="shared" si="50"/>
        <v>46339</v>
      </c>
      <c r="P28" s="65">
        <f t="shared" si="43"/>
        <v>46343</v>
      </c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20"/>
      <c r="AC28" s="20"/>
      <c r="AD28" s="20"/>
      <c r="AE28" s="20"/>
      <c r="AF28" s="20"/>
      <c r="AG28" s="20"/>
    </row>
    <row r="29" ht="24.75" customHeight="1">
      <c r="A29" s="25" t="s">
        <v>17</v>
      </c>
      <c r="B29" s="45" t="s">
        <v>121</v>
      </c>
      <c r="C29" s="67">
        <f t="shared" si="5"/>
        <v>46343</v>
      </c>
      <c r="D29" s="68">
        <f t="shared" si="44"/>
        <v>46343</v>
      </c>
      <c r="E29" s="68">
        <f t="shared" si="51"/>
        <v>46345</v>
      </c>
      <c r="F29" s="45" t="s">
        <v>122</v>
      </c>
      <c r="G29" s="44" t="s">
        <v>85</v>
      </c>
      <c r="H29" s="4"/>
      <c r="I29" s="5"/>
      <c r="J29" s="65">
        <f t="shared" si="45"/>
        <v>46349</v>
      </c>
      <c r="K29" s="65">
        <f t="shared" si="46"/>
        <v>46349</v>
      </c>
      <c r="L29" s="65">
        <f t="shared" si="47"/>
        <v>46350</v>
      </c>
      <c r="M29" s="65">
        <f t="shared" si="48"/>
        <v>46352</v>
      </c>
      <c r="N29" s="65">
        <f t="shared" si="49"/>
        <v>46353</v>
      </c>
      <c r="O29" s="65">
        <f t="shared" si="50"/>
        <v>46353</v>
      </c>
      <c r="P29" s="65">
        <f t="shared" si="43"/>
        <v>46357</v>
      </c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20"/>
      <c r="AC29" s="20"/>
      <c r="AD29" s="20"/>
      <c r="AE29" s="20"/>
      <c r="AF29" s="20"/>
      <c r="AG29" s="20"/>
    </row>
    <row r="30" ht="24.75" customHeight="1">
      <c r="A30" s="25" t="s">
        <v>17</v>
      </c>
      <c r="B30" s="45" t="s">
        <v>124</v>
      </c>
      <c r="C30" s="67">
        <f t="shared" si="5"/>
        <v>46357</v>
      </c>
      <c r="D30" s="68">
        <f t="shared" si="44"/>
        <v>46357</v>
      </c>
      <c r="E30" s="68">
        <f t="shared" si="51"/>
        <v>46359</v>
      </c>
      <c r="F30" s="45" t="s">
        <v>125</v>
      </c>
      <c r="G30" s="44" t="s">
        <v>85</v>
      </c>
      <c r="H30" s="4"/>
      <c r="I30" s="5"/>
      <c r="J30" s="65">
        <f t="shared" si="45"/>
        <v>46363</v>
      </c>
      <c r="K30" s="65">
        <f t="shared" si="46"/>
        <v>46363</v>
      </c>
      <c r="L30" s="65">
        <f t="shared" si="47"/>
        <v>46364</v>
      </c>
      <c r="M30" s="65">
        <f t="shared" si="48"/>
        <v>46366</v>
      </c>
      <c r="N30" s="65">
        <f t="shared" si="49"/>
        <v>46367</v>
      </c>
      <c r="O30" s="65">
        <f t="shared" si="50"/>
        <v>46367</v>
      </c>
      <c r="P30" s="65">
        <f t="shared" si="43"/>
        <v>46371</v>
      </c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20"/>
      <c r="AC30" s="20"/>
      <c r="AD30" s="20"/>
      <c r="AE30" s="20"/>
      <c r="AF30" s="20"/>
      <c r="AG30" s="20"/>
    </row>
    <row r="31" ht="24.75" customHeight="1">
      <c r="A31" s="25" t="s">
        <v>17</v>
      </c>
      <c r="B31" s="45" t="s">
        <v>127</v>
      </c>
      <c r="C31" s="67">
        <f t="shared" si="5"/>
        <v>46371</v>
      </c>
      <c r="D31" s="68">
        <f t="shared" si="44"/>
        <v>46371</v>
      </c>
      <c r="E31" s="68">
        <f t="shared" si="51"/>
        <v>46373</v>
      </c>
      <c r="F31" s="45" t="s">
        <v>128</v>
      </c>
      <c r="G31" s="44" t="s">
        <v>85</v>
      </c>
      <c r="H31" s="4"/>
      <c r="I31" s="5"/>
      <c r="J31" s="65">
        <f t="shared" si="45"/>
        <v>46377</v>
      </c>
      <c r="K31" s="65">
        <f t="shared" si="46"/>
        <v>46377</v>
      </c>
      <c r="L31" s="65">
        <f t="shared" si="47"/>
        <v>46378</v>
      </c>
      <c r="M31" s="65">
        <f t="shared" si="48"/>
        <v>46380</v>
      </c>
      <c r="N31" s="65">
        <f t="shared" si="49"/>
        <v>46381</v>
      </c>
      <c r="O31" s="65">
        <f t="shared" si="50"/>
        <v>46381</v>
      </c>
      <c r="P31" s="65">
        <f t="shared" si="43"/>
        <v>46385</v>
      </c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20"/>
      <c r="AC31" s="20"/>
      <c r="AD31" s="20"/>
      <c r="AE31" s="20"/>
      <c r="AF31" s="20"/>
      <c r="AG31" s="20"/>
    </row>
    <row r="32" ht="24.75" customHeight="1">
      <c r="A32" s="72"/>
      <c r="B32" s="73"/>
      <c r="C32" s="74"/>
      <c r="D32" s="74"/>
      <c r="E32" s="74"/>
      <c r="F32" s="74"/>
      <c r="G32" s="74"/>
      <c r="H32" s="74"/>
      <c r="I32" s="74"/>
      <c r="J32" s="74"/>
      <c r="K32" s="75"/>
      <c r="L32" s="75"/>
      <c r="M32" s="75"/>
      <c r="N32" s="75"/>
      <c r="O32" s="75"/>
      <c r="P32" s="75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20"/>
      <c r="AC32" s="20"/>
      <c r="AD32" s="20"/>
      <c r="AE32" s="20"/>
      <c r="AF32" s="20"/>
      <c r="AG32" s="20"/>
    </row>
    <row r="33" ht="24.75" customHeight="1">
      <c r="A33" s="72"/>
      <c r="B33" s="73"/>
      <c r="C33" s="74"/>
      <c r="D33" s="74"/>
      <c r="E33" s="74"/>
      <c r="F33" s="74"/>
      <c r="G33" s="74"/>
      <c r="H33" s="74"/>
      <c r="I33" s="74"/>
      <c r="J33" s="74"/>
      <c r="K33" s="75"/>
      <c r="L33" s="75"/>
      <c r="M33" s="75"/>
      <c r="N33" s="75"/>
      <c r="O33" s="75"/>
      <c r="P33" s="75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20"/>
      <c r="AC33" s="20"/>
      <c r="AD33" s="20"/>
      <c r="AE33" s="20"/>
      <c r="AF33" s="20"/>
      <c r="AG33" s="20"/>
    </row>
    <row r="34" ht="24.75" customHeight="1">
      <c r="A34" s="72" t="s">
        <v>131</v>
      </c>
      <c r="B34" s="73"/>
      <c r="C34" s="75" t="s">
        <v>132</v>
      </c>
      <c r="L34" s="75"/>
      <c r="M34" s="75"/>
      <c r="N34" s="75"/>
      <c r="O34" s="75"/>
      <c r="P34" s="75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20"/>
      <c r="AC34" s="20"/>
      <c r="AD34" s="20"/>
      <c r="AE34" s="20"/>
      <c r="AF34" s="20"/>
      <c r="AG34" s="20"/>
    </row>
    <row r="35" ht="27.75" customHeight="1">
      <c r="A35" s="72"/>
      <c r="B35" s="76"/>
      <c r="K35" s="77"/>
      <c r="L35" s="77"/>
      <c r="M35" s="78"/>
      <c r="N35" s="79"/>
      <c r="O35" s="79"/>
      <c r="P35" s="79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</row>
    <row r="36" ht="28.5" customHeight="1">
      <c r="A36" s="81" t="s">
        <v>136</v>
      </c>
      <c r="B36" s="82"/>
      <c r="C36" s="82"/>
      <c r="D36" s="82"/>
      <c r="E36" s="82"/>
      <c r="F36" s="78"/>
      <c r="G36" s="78"/>
      <c r="H36" s="78"/>
      <c r="I36" s="78"/>
      <c r="J36" s="77"/>
      <c r="K36" s="77"/>
      <c r="L36" s="77"/>
      <c r="M36" s="78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80"/>
      <c r="AC36" s="80"/>
      <c r="AD36" s="80"/>
      <c r="AE36" s="80"/>
      <c r="AF36" s="80"/>
      <c r="AG36" s="80"/>
    </row>
    <row r="37" ht="15.75" customHeight="1">
      <c r="A37" s="81"/>
      <c r="B37" s="82"/>
      <c r="C37" s="82"/>
      <c r="D37" s="82"/>
      <c r="E37" s="82"/>
      <c r="F37" s="78"/>
      <c r="G37" s="78"/>
      <c r="H37" s="78"/>
      <c r="I37" s="78"/>
      <c r="J37" s="78"/>
      <c r="K37" s="78"/>
      <c r="L37" s="78"/>
      <c r="M37" s="77"/>
      <c r="N37" s="77"/>
      <c r="O37" s="77"/>
      <c r="P37" s="78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</row>
    <row r="38" ht="15.75" customHeight="1">
      <c r="A38" s="83" t="s">
        <v>138</v>
      </c>
      <c r="B38" s="84">
        <v>46318.0</v>
      </c>
      <c r="C38" s="85"/>
      <c r="D38" s="85"/>
      <c r="E38" s="85"/>
      <c r="F38" s="85"/>
      <c r="G38" s="85"/>
      <c r="H38" s="85"/>
      <c r="I38" s="85"/>
      <c r="J38" s="85"/>
      <c r="K38" s="85"/>
      <c r="L38" s="85"/>
      <c r="M38" s="86"/>
      <c r="N38" s="86"/>
      <c r="O38" s="86"/>
      <c r="P38" s="85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</row>
    <row r="39" ht="15.75" customHeight="1">
      <c r="A39" s="83"/>
      <c r="B39" s="84"/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6"/>
      <c r="N39" s="86"/>
      <c r="O39" s="86"/>
      <c r="P39" s="85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</row>
    <row r="40" ht="15.75" customHeight="1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</row>
    <row r="41" ht="15.75" customHeight="1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</row>
    <row r="42" ht="15.75" customHeight="1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</row>
    <row r="43" ht="15.75" customHeight="1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</row>
    <row r="44" ht="15.75" customHeight="1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</row>
    <row r="45" ht="15.75" customHeight="1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</row>
    <row r="46" ht="15.75" customHeight="1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</row>
    <row r="47" ht="15.75" customHeight="1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</row>
    <row r="48" ht="15.75" customHeight="1">
      <c r="A48" s="88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</row>
    <row r="49" ht="15.75" customHeight="1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</row>
    <row r="50" ht="15.75" customHeight="1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</row>
    <row r="51" ht="15.75" customHeight="1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</row>
    <row r="52" ht="15.75" customHeight="1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</row>
    <row r="53" ht="15.75" customHeight="1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</row>
    <row r="54" ht="15.75" customHeight="1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</row>
    <row r="55" ht="15.75" customHeight="1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</row>
    <row r="56" ht="15.75" customHeight="1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</row>
    <row r="57" ht="15.75" customHeight="1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</row>
    <row r="58" ht="15.75" customHeight="1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</row>
    <row r="59" ht="15.75" customHeight="1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</row>
    <row r="60" ht="15.75" customHeight="1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</row>
    <row r="61" ht="15.75" customHeight="1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</row>
    <row r="62" ht="15.75" customHeight="1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</row>
    <row r="63" ht="15.75" customHeight="1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</row>
    <row r="64" ht="15.75" customHeight="1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</row>
    <row r="65" ht="15.75" customHeight="1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</row>
    <row r="66" ht="15.75" customHeight="1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</row>
    <row r="67" ht="15.75" customHeight="1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</row>
    <row r="68" ht="15.75" customHeight="1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</row>
    <row r="69" ht="15.75" customHeight="1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</row>
    <row r="70" ht="15.75" customHeight="1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</row>
    <row r="71" ht="15.75" customHeight="1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</row>
    <row r="72" ht="15.75" customHeight="1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</row>
    <row r="73" ht="15.75" customHeight="1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</row>
    <row r="74" ht="15.75" customHeight="1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</row>
    <row r="75" ht="15.75" customHeight="1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</row>
    <row r="76" ht="15.75" customHeight="1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</row>
    <row r="77" ht="15.75" customHeight="1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</row>
    <row r="78" ht="15.75" customHeight="1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</row>
    <row r="79" ht="15.75" customHeight="1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</row>
    <row r="80" ht="15.75" customHeight="1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</row>
    <row r="81" ht="15.75" customHeight="1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</row>
    <row r="82" ht="15.75" customHeight="1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</row>
    <row r="83" ht="15.75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</row>
    <row r="84" ht="15.75" customHeight="1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</row>
    <row r="85" ht="15.75" customHeight="1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</row>
    <row r="86" ht="15.75" customHeight="1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</row>
    <row r="87" ht="15.75" customHeight="1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</row>
    <row r="88" ht="15.75" customHeight="1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</row>
    <row r="89" ht="15.75" customHeight="1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</row>
    <row r="90" ht="15.75" customHeight="1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</row>
    <row r="91" ht="15.75" customHeight="1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</row>
    <row r="92" ht="15.75" customHeight="1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</row>
    <row r="93" ht="15.75" customHeight="1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</row>
    <row r="94" ht="15.75" customHeight="1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</row>
    <row r="95" ht="15.75" customHeight="1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</row>
    <row r="96" ht="15.75" customHeight="1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</row>
    <row r="97" ht="15.75" customHeight="1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</row>
    <row r="98" ht="15.75" customHeight="1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</row>
    <row r="99" ht="15.75" customHeight="1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</row>
    <row r="100" ht="15.75" customHeight="1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</row>
    <row r="101" ht="15.75" customHeight="1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</row>
    <row r="102" ht="15.75" customHeight="1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</row>
    <row r="103" ht="15.75" customHeight="1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</row>
    <row r="104" ht="15.75" customHeight="1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</row>
    <row r="105" ht="15.75" customHeight="1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</row>
    <row r="106" ht="15.75" customHeight="1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</row>
    <row r="107" ht="15.75" customHeight="1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</row>
    <row r="108" ht="15.75" customHeight="1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</row>
    <row r="109" ht="15.75" customHeight="1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</row>
    <row r="110" ht="15.75" customHeight="1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</row>
    <row r="111" ht="15.75" customHeight="1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</row>
    <row r="112" ht="15.75" customHeight="1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</row>
    <row r="113" ht="15.75" customHeight="1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</row>
    <row r="114" ht="15.75" customHeight="1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</row>
    <row r="115" ht="15.75" customHeight="1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</row>
    <row r="116" ht="15.75" customHeight="1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</row>
    <row r="117" ht="15.75" customHeight="1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</row>
    <row r="118" ht="15.75" customHeight="1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</row>
    <row r="119" ht="15.75" customHeight="1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</row>
    <row r="120" ht="15.75" customHeight="1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</row>
    <row r="121" ht="15.75" customHeight="1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</row>
    <row r="122" ht="15.75" customHeight="1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</row>
    <row r="123" ht="15.75" customHeight="1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</row>
    <row r="124" ht="15.75" customHeight="1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</row>
    <row r="125" ht="15.75" customHeight="1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</row>
    <row r="126" ht="15.75" customHeight="1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</row>
    <row r="127" ht="15.75" customHeight="1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</row>
    <row r="128" ht="15.75" customHeight="1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</row>
    <row r="129" ht="15.75" customHeight="1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</row>
    <row r="130" ht="15.75" customHeight="1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</row>
    <row r="131" ht="15.75" customHeight="1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</row>
    <row r="132" ht="15.75" customHeight="1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</row>
    <row r="133" ht="15.75" customHeight="1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</row>
    <row r="134" ht="15.75" customHeight="1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</row>
    <row r="135" ht="15.75" customHeight="1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</row>
    <row r="136" ht="15.75" customHeight="1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</row>
    <row r="137" ht="15.75" customHeight="1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</row>
    <row r="138" ht="15.75" customHeight="1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</row>
    <row r="139" ht="15.75" customHeight="1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</row>
    <row r="140" ht="15.75" customHeight="1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</row>
    <row r="141" ht="15.75" customHeight="1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</row>
    <row r="142" ht="15.75" customHeight="1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</row>
    <row r="143" ht="15.75" customHeight="1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</row>
    <row r="144" ht="15.75" customHeight="1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</row>
    <row r="145" ht="15.75" customHeight="1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</row>
    <row r="146" ht="15.75" customHeight="1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</row>
    <row r="147" ht="15.75" customHeight="1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</row>
    <row r="148" ht="15.75" customHeight="1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</row>
    <row r="149" ht="15.75" customHeight="1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</row>
    <row r="150" ht="15.75" customHeight="1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</row>
    <row r="151" ht="15.75" customHeight="1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</row>
    <row r="152" ht="15.75" customHeight="1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</row>
    <row r="153" ht="15.75" customHeight="1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</row>
    <row r="154" ht="15.75" customHeight="1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</row>
    <row r="155" ht="15.75" customHeight="1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</row>
    <row r="156" ht="15.75" customHeight="1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</row>
    <row r="157" ht="15.75" customHeight="1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</row>
    <row r="158" ht="15.75" customHeight="1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</row>
    <row r="159" ht="15.75" customHeight="1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</row>
    <row r="160" ht="15.75" customHeight="1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</row>
    <row r="161" ht="15.75" customHeight="1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</row>
    <row r="162" ht="15.75" customHeight="1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</row>
    <row r="163" ht="15.75" customHeight="1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</row>
    <row r="164" ht="15.75" customHeight="1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</row>
    <row r="165" ht="15.75" customHeight="1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</row>
    <row r="166" ht="15.75" customHeight="1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</row>
    <row r="167" ht="15.75" customHeight="1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</row>
    <row r="168" ht="15.75" customHeight="1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</row>
    <row r="169" ht="15.75" customHeight="1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</row>
    <row r="170" ht="15.75" customHeight="1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</row>
    <row r="171" ht="15.75" customHeight="1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</row>
    <row r="172" ht="15.75" customHeight="1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</row>
    <row r="173" ht="15.75" customHeight="1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</row>
    <row r="174" ht="15.75" customHeight="1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</row>
    <row r="175" ht="15.75" customHeight="1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</row>
    <row r="176" ht="15.75" customHeight="1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</row>
    <row r="177" ht="15.75" customHeight="1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</row>
    <row r="178" ht="15.75" customHeight="1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</row>
    <row r="179" ht="15.75" customHeight="1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</row>
    <row r="180" ht="15.75" customHeight="1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</row>
    <row r="181" ht="15.75" customHeight="1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</row>
    <row r="182" ht="15.75" customHeight="1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</row>
    <row r="183" ht="15.75" customHeight="1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</row>
    <row r="184" ht="15.75" customHeight="1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</row>
    <row r="185" ht="15.75" customHeight="1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</row>
    <row r="186" ht="15.75" customHeight="1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</row>
    <row r="187" ht="15.75" customHeight="1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</row>
    <row r="188" ht="15.75" customHeight="1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</row>
    <row r="189" ht="15.75" customHeight="1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</row>
    <row r="190" ht="15.75" customHeight="1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</row>
    <row r="191" ht="15.75" customHeight="1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</row>
    <row r="192" ht="15.75" customHeight="1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</row>
    <row r="193" ht="15.75" customHeight="1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</row>
    <row r="194" ht="15.75" customHeight="1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</row>
    <row r="195" ht="15.75" customHeight="1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</row>
    <row r="196" ht="15.75" customHeight="1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</row>
    <row r="197" ht="15.75" customHeight="1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</row>
    <row r="198" ht="15.75" customHeight="1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</row>
    <row r="199" ht="15.75" customHeight="1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</row>
    <row r="200" ht="15.75" customHeight="1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</row>
    <row r="201" ht="15.75" customHeight="1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</row>
    <row r="202" ht="15.75" customHeight="1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</row>
    <row r="203" ht="15.75" customHeight="1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</row>
    <row r="204" ht="15.75" customHeight="1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</row>
    <row r="205" ht="15.75" customHeight="1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</row>
    <row r="206" ht="15.75" customHeight="1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</row>
    <row r="207" ht="15.75" customHeight="1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</row>
    <row r="208" ht="15.75" customHeight="1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</row>
    <row r="209" ht="15.75" customHeight="1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</row>
    <row r="210" ht="15.75" customHeight="1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</row>
    <row r="211" ht="15.75" customHeight="1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</row>
    <row r="212" ht="15.75" customHeight="1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</row>
    <row r="213" ht="15.75" customHeight="1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</row>
    <row r="214" ht="15.75" customHeight="1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</row>
    <row r="215" ht="15.75" customHeight="1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</row>
    <row r="216" ht="15.75" customHeight="1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</row>
    <row r="217" ht="15.75" customHeight="1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</row>
    <row r="218" ht="15.75" customHeight="1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</row>
    <row r="219" ht="15.75" customHeight="1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</row>
    <row r="220" ht="15.75" customHeight="1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</row>
    <row r="221" ht="15.75" customHeight="1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</row>
    <row r="222" ht="15.75" customHeight="1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</row>
    <row r="223" ht="15.75" customHeight="1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</row>
    <row r="224" ht="15.75" customHeight="1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</row>
    <row r="225" ht="15.75" customHeight="1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</row>
    <row r="226" ht="15.75" customHeight="1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</row>
    <row r="227" ht="15.75" customHeight="1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</row>
    <row r="228" ht="15.75" customHeight="1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</row>
    <row r="229" ht="15.75" customHeight="1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</row>
    <row r="230" ht="15.75" customHeight="1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</row>
    <row r="231" ht="15.75" customHeight="1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</row>
    <row r="232" ht="15.75" customHeight="1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</row>
    <row r="233" ht="15.75" customHeight="1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</row>
    <row r="234" ht="15.75" customHeight="1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</row>
    <row r="235" ht="15.75" customHeight="1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</row>
    <row r="236" ht="15.75" customHeight="1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</row>
    <row r="237" ht="15.75" customHeight="1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</row>
    <row r="238" ht="15.75" customHeight="1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</row>
    <row r="239" ht="15.75" customHeight="1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</row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2"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  <mergeCell ref="A5:A6"/>
    <mergeCell ref="B5:B6"/>
    <mergeCell ref="C5:E5"/>
    <mergeCell ref="F5:F6"/>
    <mergeCell ref="J5:L5"/>
    <mergeCell ref="M5:O5"/>
    <mergeCell ref="G5:I5"/>
    <mergeCell ref="G8:I8"/>
    <mergeCell ref="G9:I9"/>
    <mergeCell ref="G11:I11"/>
    <mergeCell ref="G12:I12"/>
    <mergeCell ref="G13:I13"/>
    <mergeCell ref="G14:I14"/>
    <mergeCell ref="G31:I31"/>
    <mergeCell ref="C34:K34"/>
    <mergeCell ref="G15:I15"/>
    <mergeCell ref="G20:I20"/>
    <mergeCell ref="G26:I26"/>
    <mergeCell ref="G27:I27"/>
    <mergeCell ref="G28:I28"/>
    <mergeCell ref="G29:I29"/>
    <mergeCell ref="G30:I30"/>
  </mergeCells>
  <drawing r:id="rId1"/>
</worksheet>
</file>