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<sst xmlns="http://schemas.openxmlformats.org/spreadsheetml/2006/main" count="212" uniqueCount="113">
  <si>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</si>
  <si>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</si>
  <si>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</si>
  <si>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</si>
  <si>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</si>
  <si>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</si>
  <si>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</si>
  <si>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</si>
  <si>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</si>
  <si>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</si>
  <si>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</si>
  <si>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</si>
  <si>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</si>
  <si>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</si>
  <si>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</si>
  <si>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</si>
  <si>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</si>
  <si>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</si>
  <si>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</si>
  <si>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</si>
  <si>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</si>
  <si>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</si>
  <si>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</si>
  <si>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</si>
  <si>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</si>
  <si>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</si>
  <si>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</si>
  <si>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</si>
  <si>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</si>
  <si>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</si>
  <si>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</si>
  <si>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</si>
  <si>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</si>
  <si>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</si>
  <si>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</si>
  <si>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</si>
  <si>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</si>
  <si>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</si>
  <si>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</si>
  <si>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</si>
  <si>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</si>
  <si>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</si>
  <si>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</si>
  <si>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</si>
  <si>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</si>
  <si>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</si>
  <si>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</si>
  <si>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</si>
  <si>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</si>
  <si>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</si>
  <si>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</si>
  <si>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</si>
  <si>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</si>
  <si>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</si>
  <si>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</si>
  <si>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</si>
  <si>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</si>
  <si>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</si>
  <si>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 xml:space="preserve">  REMARKS: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</si>
  <si>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</si>
  <si>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</si>
  <si>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</si>
  <si>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</si>
  <si>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</si>
  <si>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</si>
  <si>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</si>
  <si>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</si>
  <si>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</si>
  <si>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</si>
  <si>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</si>
  <si>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</si>
  <si>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</si>
  <si>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</si>
  <si>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</si>
  <si>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</si>
  <si>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</si>
  <si>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</si>
  <si>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</si>
  <si>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</si>
  <si>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</si>
  <si>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</si>
  <si>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</si>
  <si>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</si>
  <si>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</si>
  <si>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</si>
  <si>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</si>
  <si>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</si>
  <si>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</si>
  <si>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</si>
  <si>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</si>
  <si>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</si>
  <si>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</si>
  <si>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</si>
  <si>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</si>
  <si>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</si>
  <si>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</si>
  <si>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</si>
  <si>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</si>
  <si>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</si>
  <si>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</si>
  <si>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</si>
  <si>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</si>
  <si>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</si>
  <si>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</si>
  <si>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</si>
  <si>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</si>
  <si>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</si>
  <si>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</si>
  <si>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</si>
  <si>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</si>
  <si>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</si>
  <si>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NINGBO &gt;&gt; RIZHAO &gt;&gt; VRANGEL</t>
  </si>
  <si>
    <t>VOY Q2513 ROTATION :  VRANGEL &gt;&gt;BUSAN  &gt;&gt;RIZHAO&gt;&gt; NINGBO &gt;&gt; 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</si>
</sst>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7" numFmtId="0" xfId="0" applyAlignment="1" applyBorder="1" applyFont="1">
      <alignment horizontal="center" readingOrder="0" shrinkToFit="0" vertical="center" wrapText="0"/>
    </xf>
    <xf borderId="11" fillId="4" fontId="5" numFmtId="0" xfId="0" applyAlignment="1" applyBorder="1" applyFont="1">
      <alignment horizontal="center" readingOrder="0" vertical="center"/>
    </xf>
    <xf borderId="11" fillId="6" fontId="12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6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6" si="11">C11</f>
        <v>46064</v>
      </c>
      <c r="E11" s="21">
        <f t="shared" ref="E11:E20" si="12">D11+2</f>
        <v>46066</v>
      </c>
      <c r="F11" s="19" t="s">
        <v>27</v>
      </c>
      <c r="G11" s="22">
        <f t="shared" ref="G11:G20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0" t="s">
        <v>10</v>
      </c>
      <c r="B20" s="32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 t="shared" ref="I20:I26" si="20">H20+1</f>
        <v>46207</v>
      </c>
      <c r="J20" s="33" t="s">
        <v>23</v>
      </c>
      <c r="K20" s="4"/>
      <c r="L20" s="5"/>
      <c r="M20" s="22">
        <f t="shared" ref="M20:M22" si="21">I20+4</f>
        <v>46211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ht="24.75" customHeight="1">
      <c r="A21" s="37" t="s">
        <v>10</v>
      </c>
      <c r="B21" s="38" t="s">
        <v>46</v>
      </c>
      <c r="C21" s="20">
        <f t="shared" si="4"/>
        <v>46211</v>
      </c>
      <c r="D21" s="21">
        <f t="shared" si="11"/>
        <v>46211</v>
      </c>
      <c r="E21" s="21">
        <f>D21+1</f>
        <v>46212</v>
      </c>
      <c r="F21" s="34" t="s">
        <v>47</v>
      </c>
      <c r="G21" s="39">
        <f>E21+6</f>
        <v>46218</v>
      </c>
      <c r="H21" s="39">
        <f t="shared" ref="H21:H26" si="22">G21+1</f>
        <v>46219</v>
      </c>
      <c r="I21" s="39">
        <f t="shared" si="20"/>
        <v>46220</v>
      </c>
      <c r="J21" s="33" t="s">
        <v>23</v>
      </c>
      <c r="K21" s="4"/>
      <c r="L21" s="5"/>
      <c r="M21" s="39">
        <f t="shared" si="21"/>
        <v>46224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ht="24.75" customHeight="1">
      <c r="A22" s="23" t="s">
        <v>10</v>
      </c>
      <c r="B22" s="34" t="s">
        <v>48</v>
      </c>
      <c r="C22" s="40">
        <f t="shared" si="4"/>
        <v>46224</v>
      </c>
      <c r="D22" s="41">
        <f t="shared" si="11"/>
        <v>46224</v>
      </c>
      <c r="E22" s="41">
        <f t="shared" ref="E22:E26" si="23">D22+2</f>
        <v>46226</v>
      </c>
      <c r="F22" s="34" t="s">
        <v>49</v>
      </c>
      <c r="G22" s="39">
        <f t="shared" ref="G22:G26" si="24">E22+4</f>
        <v>46230</v>
      </c>
      <c r="H22" s="39">
        <f t="shared" si="22"/>
        <v>46231</v>
      </c>
      <c r="I22" s="39">
        <f t="shared" si="20"/>
        <v>46232</v>
      </c>
      <c r="J22" s="33" t="s">
        <v>23</v>
      </c>
      <c r="K22" s="4"/>
      <c r="L22" s="5"/>
      <c r="M22" s="39">
        <f t="shared" si="21"/>
        <v>46236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ht="24.75" customHeight="1">
      <c r="A23" s="23" t="s">
        <v>10</v>
      </c>
      <c r="B23" s="34" t="s">
        <v>50</v>
      </c>
      <c r="C23" s="40">
        <f t="shared" si="4"/>
        <v>46236</v>
      </c>
      <c r="D23" s="41">
        <f t="shared" si="11"/>
        <v>46236</v>
      </c>
      <c r="E23" s="41">
        <f t="shared" si="23"/>
        <v>46238</v>
      </c>
      <c r="F23" s="34" t="s">
        <v>51</v>
      </c>
      <c r="G23" s="39">
        <f t="shared" si="24"/>
        <v>46242</v>
      </c>
      <c r="H23" s="39">
        <f t="shared" si="22"/>
        <v>46243</v>
      </c>
      <c r="I23" s="39">
        <f t="shared" si="20"/>
        <v>46244</v>
      </c>
      <c r="J23" s="39">
        <f t="shared" ref="J23:J26" si="25">I23+2</f>
        <v>46246</v>
      </c>
      <c r="K23" s="39">
        <f t="shared" ref="K23:K26" si="26">J23</f>
        <v>46246</v>
      </c>
      <c r="L23" s="39">
        <f t="shared" ref="L23:L26" si="27">K23+1</f>
        <v>46247</v>
      </c>
      <c r="M23" s="39">
        <f t="shared" ref="M23:M26" si="28">L23+2</f>
        <v>46249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ht="24.75" customHeight="1">
      <c r="A24" s="23" t="s">
        <v>10</v>
      </c>
      <c r="B24" s="34" t="s">
        <v>52</v>
      </c>
      <c r="C24" s="40">
        <f t="shared" si="4"/>
        <v>46249</v>
      </c>
      <c r="D24" s="41">
        <f t="shared" si="11"/>
        <v>46249</v>
      </c>
      <c r="E24" s="41">
        <f t="shared" si="23"/>
        <v>46251</v>
      </c>
      <c r="F24" s="34" t="s">
        <v>53</v>
      </c>
      <c r="G24" s="39">
        <f t="shared" si="24"/>
        <v>46255</v>
      </c>
      <c r="H24" s="39">
        <f t="shared" si="22"/>
        <v>46256</v>
      </c>
      <c r="I24" s="39">
        <f t="shared" si="20"/>
        <v>46257</v>
      </c>
      <c r="J24" s="39">
        <f t="shared" si="25"/>
        <v>46259</v>
      </c>
      <c r="K24" s="39">
        <f t="shared" si="26"/>
        <v>46259</v>
      </c>
      <c r="L24" s="39">
        <f t="shared" si="27"/>
        <v>46260</v>
      </c>
      <c r="M24" s="39">
        <f t="shared" si="28"/>
        <v>46262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46262</v>
      </c>
      <c r="D25" s="41">
        <f t="shared" si="11"/>
        <v>46262</v>
      </c>
      <c r="E25" s="41">
        <f t="shared" si="23"/>
        <v>46264</v>
      </c>
      <c r="F25" s="34" t="s">
        <v>55</v>
      </c>
      <c r="G25" s="39">
        <f t="shared" si="24"/>
        <v>46268</v>
      </c>
      <c r="H25" s="39">
        <f t="shared" si="22"/>
        <v>46269</v>
      </c>
      <c r="I25" s="39">
        <f t="shared" si="20"/>
        <v>46270</v>
      </c>
      <c r="J25" s="39">
        <f t="shared" si="25"/>
        <v>46272</v>
      </c>
      <c r="K25" s="39">
        <f t="shared" si="26"/>
        <v>46272</v>
      </c>
      <c r="L25" s="39">
        <f t="shared" si="27"/>
        <v>46273</v>
      </c>
      <c r="M25" s="39">
        <f t="shared" si="28"/>
        <v>46275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3" t="s">
        <v>10</v>
      </c>
      <c r="B26" s="34" t="s">
        <v>56</v>
      </c>
      <c r="C26" s="40">
        <f t="shared" si="4"/>
        <v>46275</v>
      </c>
      <c r="D26" s="41">
        <f t="shared" si="11"/>
        <v>46275</v>
      </c>
      <c r="E26" s="41">
        <f t="shared" si="23"/>
        <v>46277</v>
      </c>
      <c r="F26" s="34" t="s">
        <v>57</v>
      </c>
      <c r="G26" s="39">
        <f t="shared" si="24"/>
        <v>46281</v>
      </c>
      <c r="H26" s="39">
        <f t="shared" si="22"/>
        <v>46282</v>
      </c>
      <c r="I26" s="39">
        <f t="shared" si="20"/>
        <v>46283</v>
      </c>
      <c r="J26" s="39">
        <f t="shared" si="25"/>
        <v>46285</v>
      </c>
      <c r="K26" s="39">
        <f t="shared" si="26"/>
        <v>46285</v>
      </c>
      <c r="L26" s="39">
        <f t="shared" si="27"/>
        <v>46286</v>
      </c>
      <c r="M26" s="39">
        <f t="shared" si="28"/>
        <v>46288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42" t="s">
        <v>58</v>
      </c>
      <c r="B29" s="43"/>
      <c r="C29" s="44" t="s">
        <v>59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8.5" customHeight="1">
      <c r="A30" s="42"/>
      <c r="B30" s="45"/>
      <c r="C30" s="44" t="s">
        <v>60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2"/>
      <c r="B32" s="45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ht="28.5" customHeight="1">
      <c r="A33" s="46" t="s">
        <v>61</v>
      </c>
      <c r="B33" s="47"/>
      <c r="C33" s="47"/>
      <c r="D33" s="47"/>
      <c r="E33" s="47"/>
      <c r="F33" s="48"/>
      <c r="G33" s="48"/>
      <c r="H33" s="48"/>
      <c r="I33" s="48"/>
      <c r="J33" s="49"/>
      <c r="K33" s="49"/>
      <c r="L33" s="49"/>
      <c r="M33" s="48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ht="15.75" customHeight="1">
      <c r="A34" s="51"/>
      <c r="B34" s="52"/>
      <c r="C34" s="53"/>
      <c r="D34" s="53"/>
      <c r="E34" s="53"/>
      <c r="F34" s="53"/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51" t="s">
        <v>62</v>
      </c>
      <c r="B35" s="55">
        <v>46217.0</v>
      </c>
      <c r="C35" s="53"/>
      <c r="D35" s="53"/>
      <c r="E35" s="53"/>
      <c r="F35" s="53" t="s">
        <v>63</v>
      </c>
      <c r="G35" s="53"/>
      <c r="H35" s="53"/>
      <c r="I35" s="53"/>
      <c r="J35" s="54"/>
      <c r="K35" s="54"/>
      <c r="L35" s="54"/>
      <c r="M35" s="53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56" t="s">
        <v>63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19">
    <mergeCell ref="C1:M1"/>
    <mergeCell ref="A2:B2"/>
    <mergeCell ref="C2:M2"/>
    <mergeCell ref="A3:A4"/>
    <mergeCell ref="B3:B4"/>
    <mergeCell ref="C3:E3"/>
    <mergeCell ref="F3:F4"/>
    <mergeCell ref="J20:L20"/>
    <mergeCell ref="J21:L21"/>
    <mergeCell ref="J22:L22"/>
    <mergeCell ref="C29:M29"/>
    <mergeCell ref="C30:M30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65</v>
      </c>
      <c r="K3" s="4"/>
      <c r="L3" s="5"/>
      <c r="M3" s="14" t="s">
        <v>66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67</v>
      </c>
      <c r="B5" s="19" t="s">
        <v>68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69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67</v>
      </c>
      <c r="B6" s="19" t="s">
        <v>70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71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67</v>
      </c>
      <c r="B7" s="19" t="s">
        <v>72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73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67</v>
      </c>
      <c r="B8" s="60" t="s">
        <v>74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75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76</v>
      </c>
      <c r="K8" s="26">
        <f>I8+2</f>
        <v>46035</v>
      </c>
      <c r="L8" s="26">
        <f t="shared" ref="L8:L12" si="10">K8+1</f>
        <v>46036</v>
      </c>
      <c r="M8" s="25" t="s">
        <v>77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67</v>
      </c>
      <c r="B9" s="19" t="s">
        <v>78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79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67</v>
      </c>
      <c r="B10" s="24" t="s">
        <v>80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81</v>
      </c>
      <c r="G10" s="62" t="s">
        <v>23</v>
      </c>
      <c r="H10" s="10"/>
      <c r="I10" s="8"/>
      <c r="J10" s="29" t="s">
        <v>76</v>
      </c>
      <c r="K10" s="26">
        <f>E10+7</f>
        <v>46072</v>
      </c>
      <c r="L10" s="26">
        <f t="shared" si="10"/>
        <v>46073</v>
      </c>
      <c r="M10" s="29" t="s">
        <v>77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67</v>
      </c>
      <c r="B11" s="32" t="s">
        <v>82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83</v>
      </c>
      <c r="G11" s="59" t="s">
        <v>23</v>
      </c>
      <c r="H11" s="10"/>
      <c r="I11" s="8"/>
      <c r="J11" s="29" t="s">
        <v>76</v>
      </c>
      <c r="K11" s="26">
        <f>E11+4</f>
        <v>46086</v>
      </c>
      <c r="L11" s="26">
        <f t="shared" si="10"/>
        <v>46087</v>
      </c>
      <c r="M11" s="29" t="s">
        <v>77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67</v>
      </c>
      <c r="B12" s="31" t="s">
        <v>84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85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67</v>
      </c>
      <c r="B13" s="31" t="s">
        <v>86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87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67</v>
      </c>
      <c r="B14" s="32" t="s">
        <v>88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89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67</v>
      </c>
      <c r="B15" s="32" t="s">
        <v>90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91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67</v>
      </c>
      <c r="B16" s="32" t="s">
        <v>92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93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67</v>
      </c>
      <c r="B17" s="32" t="s">
        <v>94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95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67</v>
      </c>
      <c r="B18" s="31" t="s">
        <v>96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97</v>
      </c>
      <c r="G18" s="59" t="s">
        <v>23</v>
      </c>
      <c r="H18" s="10"/>
      <c r="I18" s="8"/>
      <c r="J18" s="22">
        <f>E18+4</f>
        <v>46189</v>
      </c>
      <c r="K18" s="22">
        <f>J18</f>
        <v>46189</v>
      </c>
      <c r="L18" s="22">
        <f>K18+1</f>
        <v>46190</v>
      </c>
      <c r="M18" s="22">
        <f t="shared" ref="M18:N18" si="30">L18+2</f>
        <v>46192</v>
      </c>
      <c r="N18" s="22">
        <f t="shared" si="30"/>
        <v>46194</v>
      </c>
      <c r="O18" s="22">
        <f t="shared" ref="O18:O20" si="31">N18+1</f>
        <v>46195</v>
      </c>
      <c r="P18" s="22">
        <f t="shared" ref="P18:P19" si="32"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7" t="s">
        <v>67</v>
      </c>
      <c r="B19" s="65" t="s">
        <v>98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99</v>
      </c>
      <c r="G19" s="20">
        <f t="shared" ref="G19:G21" si="33">E19+2</f>
        <v>46204</v>
      </c>
      <c r="H19" s="21">
        <f t="shared" ref="H19:H21" si="34">G19</f>
        <v>46204</v>
      </c>
      <c r="I19" s="21">
        <f>H19+1</f>
        <v>46205</v>
      </c>
      <c r="J19" s="66" t="s">
        <v>76</v>
      </c>
      <c r="K19" s="22">
        <f>I19+4</f>
        <v>46209</v>
      </c>
      <c r="L19" s="22">
        <f>K19</f>
        <v>46209</v>
      </c>
      <c r="M19" s="66" t="s">
        <v>77</v>
      </c>
      <c r="N19" s="22">
        <f t="shared" ref="N19:N20" si="35">L19+2</f>
        <v>46211</v>
      </c>
      <c r="O19" s="22">
        <f t="shared" si="31"/>
        <v>46212</v>
      </c>
      <c r="P19" s="39">
        <f t="shared" si="32"/>
        <v>46217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67</v>
      </c>
      <c r="B20" s="34" t="s">
        <v>100</v>
      </c>
      <c r="C20" s="40">
        <f t="shared" si="5"/>
        <v>46217</v>
      </c>
      <c r="D20" s="41">
        <f t="shared" si="12"/>
        <v>46217</v>
      </c>
      <c r="E20" s="41">
        <f t="shared" si="18"/>
        <v>46219</v>
      </c>
      <c r="F20" s="34" t="s">
        <v>101</v>
      </c>
      <c r="G20" s="40">
        <f t="shared" si="33"/>
        <v>46221</v>
      </c>
      <c r="H20" s="41">
        <f t="shared" si="34"/>
        <v>46221</v>
      </c>
      <c r="I20" s="41">
        <f t="shared" ref="I20:I21" si="36">H20</f>
        <v>46221</v>
      </c>
      <c r="J20" s="67" t="s">
        <v>76</v>
      </c>
      <c r="K20" s="39">
        <f>I20+2</f>
        <v>46223</v>
      </c>
      <c r="L20" s="39">
        <f t="shared" ref="L20:L24" si="37">K20+1</f>
        <v>46224</v>
      </c>
      <c r="M20" s="67" t="s">
        <v>77</v>
      </c>
      <c r="N20" s="39">
        <f t="shared" si="35"/>
        <v>46226</v>
      </c>
      <c r="O20" s="39">
        <f t="shared" si="31"/>
        <v>46227</v>
      </c>
      <c r="P20" s="39">
        <f t="shared" ref="P20:P24" si="38">O20+4</f>
        <v>46231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67</v>
      </c>
      <c r="B21" s="34" t="s">
        <v>102</v>
      </c>
      <c r="C21" s="40">
        <f t="shared" si="5"/>
        <v>46231</v>
      </c>
      <c r="D21" s="41">
        <f t="shared" si="12"/>
        <v>46231</v>
      </c>
      <c r="E21" s="41">
        <f t="shared" si="18"/>
        <v>46233</v>
      </c>
      <c r="F21" s="34" t="s">
        <v>103</v>
      </c>
      <c r="G21" s="40">
        <f t="shared" si="33"/>
        <v>46235</v>
      </c>
      <c r="H21" s="41">
        <f t="shared" si="34"/>
        <v>46235</v>
      </c>
      <c r="I21" s="41">
        <f t="shared" si="36"/>
        <v>46235</v>
      </c>
      <c r="J21" s="39">
        <f t="shared" ref="J21:J24" si="39">E21+4</f>
        <v>46237</v>
      </c>
      <c r="K21" s="39">
        <f t="shared" ref="K21:K24" si="40">J21</f>
        <v>46237</v>
      </c>
      <c r="L21" s="39">
        <f t="shared" si="37"/>
        <v>46238</v>
      </c>
      <c r="M21" s="39">
        <f t="shared" ref="M21:M24" si="41">L21+2</f>
        <v>46240</v>
      </c>
      <c r="N21" s="39">
        <f t="shared" ref="N21:N24" si="42">M21+1</f>
        <v>46241</v>
      </c>
      <c r="O21" s="39">
        <f t="shared" ref="O21:O24" si="43">N21</f>
        <v>46241</v>
      </c>
      <c r="P21" s="39">
        <f t="shared" si="38"/>
        <v>46245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67</v>
      </c>
      <c r="B22" s="34" t="s">
        <v>104</v>
      </c>
      <c r="C22" s="40">
        <f t="shared" si="5"/>
        <v>46245</v>
      </c>
      <c r="D22" s="41">
        <f t="shared" si="12"/>
        <v>46245</v>
      </c>
      <c r="E22" s="41">
        <f t="shared" si="18"/>
        <v>46247</v>
      </c>
      <c r="F22" s="34" t="s">
        <v>105</v>
      </c>
      <c r="G22" s="59" t="s">
        <v>23</v>
      </c>
      <c r="H22" s="10"/>
      <c r="I22" s="8"/>
      <c r="J22" s="39">
        <f t="shared" si="39"/>
        <v>46251</v>
      </c>
      <c r="K22" s="39">
        <f t="shared" si="40"/>
        <v>46251</v>
      </c>
      <c r="L22" s="39">
        <f t="shared" si="37"/>
        <v>46252</v>
      </c>
      <c r="M22" s="39">
        <f t="shared" si="41"/>
        <v>46254</v>
      </c>
      <c r="N22" s="39">
        <f t="shared" si="42"/>
        <v>46255</v>
      </c>
      <c r="O22" s="39">
        <f t="shared" si="43"/>
        <v>46255</v>
      </c>
      <c r="P22" s="39">
        <f t="shared" si="38"/>
        <v>46259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67</v>
      </c>
      <c r="B23" s="34" t="s">
        <v>106</v>
      </c>
      <c r="C23" s="40">
        <f t="shared" si="5"/>
        <v>46259</v>
      </c>
      <c r="D23" s="41">
        <f t="shared" si="12"/>
        <v>46259</v>
      </c>
      <c r="E23" s="41">
        <f t="shared" si="18"/>
        <v>46261</v>
      </c>
      <c r="F23" s="34" t="s">
        <v>107</v>
      </c>
      <c r="G23" s="59" t="s">
        <v>23</v>
      </c>
      <c r="H23" s="10"/>
      <c r="I23" s="8"/>
      <c r="J23" s="39">
        <f t="shared" si="39"/>
        <v>46265</v>
      </c>
      <c r="K23" s="39">
        <f t="shared" si="40"/>
        <v>46265</v>
      </c>
      <c r="L23" s="39">
        <f t="shared" si="37"/>
        <v>46266</v>
      </c>
      <c r="M23" s="39">
        <f t="shared" si="41"/>
        <v>46268</v>
      </c>
      <c r="N23" s="39">
        <f t="shared" si="42"/>
        <v>46269</v>
      </c>
      <c r="O23" s="39">
        <f t="shared" si="43"/>
        <v>46269</v>
      </c>
      <c r="P23" s="39">
        <f t="shared" si="38"/>
        <v>46273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67</v>
      </c>
      <c r="B24" s="34" t="s">
        <v>108</v>
      </c>
      <c r="C24" s="40">
        <f t="shared" si="5"/>
        <v>46273</v>
      </c>
      <c r="D24" s="41">
        <f t="shared" si="12"/>
        <v>46273</v>
      </c>
      <c r="E24" s="41">
        <f t="shared" si="18"/>
        <v>46275</v>
      </c>
      <c r="F24" s="34" t="s">
        <v>109</v>
      </c>
      <c r="G24" s="59" t="s">
        <v>23</v>
      </c>
      <c r="H24" s="10"/>
      <c r="I24" s="8"/>
      <c r="J24" s="39">
        <f t="shared" si="39"/>
        <v>46279</v>
      </c>
      <c r="K24" s="39">
        <f t="shared" si="40"/>
        <v>46279</v>
      </c>
      <c r="L24" s="39">
        <f t="shared" si="37"/>
        <v>46280</v>
      </c>
      <c r="M24" s="39">
        <f t="shared" si="41"/>
        <v>46282</v>
      </c>
      <c r="N24" s="39">
        <f t="shared" si="42"/>
        <v>46283</v>
      </c>
      <c r="O24" s="39">
        <f t="shared" si="43"/>
        <v>46283</v>
      </c>
      <c r="P24" s="39">
        <f t="shared" si="38"/>
        <v>46287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/>
      <c r="B26" s="43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4.75" customHeight="1">
      <c r="A27" s="42" t="s">
        <v>58</v>
      </c>
      <c r="B27" s="43"/>
      <c r="C27" s="44" t="s">
        <v>110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7"/>
      <c r="AC27" s="57"/>
      <c r="AD27" s="57"/>
      <c r="AE27" s="57"/>
      <c r="AF27" s="57"/>
      <c r="AG27" s="57"/>
    </row>
    <row r="28" ht="27.75" customHeight="1">
      <c r="A28" s="42"/>
      <c r="B28" s="45"/>
      <c r="C28" s="69" t="s">
        <v>111</v>
      </c>
      <c r="J28" s="68"/>
      <c r="K28" s="68"/>
      <c r="L28" s="68"/>
      <c r="M28" s="68"/>
      <c r="N28" s="68"/>
      <c r="O28" s="68"/>
      <c r="P28" s="68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</row>
    <row r="29" ht="28.5" customHeight="1">
      <c r="A29" s="46"/>
      <c r="B29" s="47"/>
      <c r="C29" s="44" t="s">
        <v>112</v>
      </c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70"/>
      <c r="AC29" s="70"/>
      <c r="AD29" s="70"/>
      <c r="AE29" s="70"/>
      <c r="AF29" s="70"/>
      <c r="AG29" s="70"/>
    </row>
    <row r="30" ht="28.5" customHeight="1">
      <c r="A30" s="46"/>
      <c r="B30" s="47"/>
      <c r="C30" s="47"/>
      <c r="D30" s="47"/>
      <c r="E30" s="47"/>
      <c r="F30" s="48"/>
      <c r="G30" s="48"/>
      <c r="H30" s="48"/>
      <c r="I30" s="48"/>
      <c r="J30" s="49"/>
      <c r="K30" s="49"/>
      <c r="L30" s="49"/>
      <c r="M30" s="48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70"/>
      <c r="AC30" s="70"/>
      <c r="AD30" s="70"/>
      <c r="AE30" s="70"/>
      <c r="AF30" s="70"/>
      <c r="AG30" s="70"/>
    </row>
    <row r="31" ht="28.5" customHeight="1">
      <c r="A31" s="46" t="s">
        <v>61</v>
      </c>
      <c r="B31" s="47"/>
      <c r="C31" s="47"/>
      <c r="D31" s="47"/>
      <c r="E31" s="47"/>
      <c r="F31" s="48"/>
      <c r="G31" s="48"/>
      <c r="H31" s="48"/>
      <c r="I31" s="48"/>
      <c r="J31" s="49"/>
      <c r="K31" s="49"/>
      <c r="L31" s="49"/>
      <c r="M31" s="48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70"/>
      <c r="AC31" s="70"/>
      <c r="AD31" s="70"/>
      <c r="AE31" s="70"/>
      <c r="AF31" s="70"/>
      <c r="AG31" s="70"/>
    </row>
    <row r="32" ht="15.75" customHeight="1">
      <c r="A32" s="46"/>
      <c r="B32" s="47"/>
      <c r="C32" s="47"/>
      <c r="D32" s="47"/>
      <c r="E32" s="47"/>
      <c r="F32" s="48"/>
      <c r="G32" s="48"/>
      <c r="H32" s="48"/>
      <c r="I32" s="48"/>
      <c r="J32" s="48"/>
      <c r="K32" s="48"/>
      <c r="L32" s="48"/>
      <c r="M32" s="49"/>
      <c r="N32" s="49"/>
      <c r="O32" s="49"/>
      <c r="P32" s="48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51" t="s">
        <v>62</v>
      </c>
      <c r="B33" s="71">
        <v>46217.0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4"/>
      <c r="N33" s="54"/>
      <c r="O33" s="54"/>
      <c r="P33" s="53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51"/>
      <c r="B34" s="71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4"/>
      <c r="N34" s="54"/>
      <c r="O34" s="54"/>
      <c r="P34" s="53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8:I28"/>
    <mergeCell ref="C29:P29"/>
    <mergeCell ref="G12:I12"/>
    <mergeCell ref="G13:I13"/>
    <mergeCell ref="G18:I18"/>
    <mergeCell ref="G22:I22"/>
    <mergeCell ref="G23:I23"/>
    <mergeCell ref="G24:I24"/>
    <mergeCell ref="C27:P27"/>
  </mergeCells>
  <drawing r:id="rId1"/>
</worksheet>
</file>