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<sst xmlns="http://schemas.openxmlformats.org/spreadsheetml/2006/main" count="286" uniqueCount="131">
  <si>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</si>
  <si>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</si>
  <si>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</si>
  <si>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</si>
  <si>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</si>
  <si>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</si>
  <si>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</si>
  <si>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</si>
  <si>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</si>
  <si>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</si>
  <si>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</si>
  <si>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</si>
  <si>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</si>
  <si>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</si>
  <si>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</si>
  <si>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</si>
  <si>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</si>
  <si>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</si>
  <si>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SH2402s</t>
  </si>
  <si>
    <t>SH2402n</t>
  </si>
  <si>
    <t>Q2401n</t>
  </si>
  <si>
    <t>SH2403s</t>
  </si>
  <si>
    <t>SH2403n</t>
  </si>
  <si>
    <t>SH2404s</t>
  </si>
  <si>
    <t>SH2404n</t>
  </si>
  <si>
    <t>BUSAN</t>
  </si>
  <si>
    <t>SHANGHAI</t>
  </si>
  <si>
    <t>SH2405s</t>
  </si>
  <si>
    <t>SH2405n</t>
  </si>
  <si>
    <t>Q2402s</t>
  </si>
  <si>
    <t>Q2402n</t>
  </si>
  <si>
    <t>-</t>
  </si>
  <si>
    <t>SH2501s</t>
  </si>
  <si>
    <t>SH2501n</t>
  </si>
  <si>
    <t>Q2403s</t>
  </si>
  <si>
    <t>Q2403n</t>
  </si>
  <si>
    <t>SH2502s</t>
  </si>
  <si>
    <t>SH2502n</t>
  </si>
  <si>
    <t>Q2404s</t>
  </si>
  <si>
    <t>Q2404n</t>
  </si>
  <si>
    <t>SH2503s</t>
  </si>
  <si>
    <t>SH2503n</t>
  </si>
  <si>
    <t>NINGBO</t>
  </si>
  <si>
    <t>RIZHAO</t>
  </si>
  <si>
    <t>SH2504s</t>
  </si>
  <si>
    <t>SH2504n</t>
  </si>
  <si>
    <t>SH2505s</t>
  </si>
  <si>
    <t>SH2505n</t>
  </si>
  <si>
    <t>Q2501s</t>
  </si>
  <si>
    <t>SH2506s</t>
  </si>
  <si>
    <t>Q2501n</t>
  </si>
  <si>
    <t>SH2506n</t>
  </si>
  <si>
    <t>SH2507s</t>
  </si>
  <si>
    <t>SH2507n</t>
  </si>
  <si>
    <t>SH2508s</t>
  </si>
  <si>
    <t>SH2508n</t>
  </si>
  <si>
    <t>Q2502s</t>
  </si>
  <si>
    <t>SH2509s</t>
  </si>
  <si>
    <t>Q2502n</t>
  </si>
  <si>
    <t>SH2509n</t>
  </si>
  <si>
    <t>SH2510s</t>
  </si>
  <si>
    <t>SH2510n</t>
  </si>
  <si>
    <t>SH2511s</t>
  </si>
  <si>
    <t>SH2511n</t>
  </si>
  <si>
    <t>Q2503s</t>
  </si>
  <si>
    <t>SH2512s</t>
  </si>
  <si>
    <t>Q2503n</t>
  </si>
  <si>
    <t>SH2512n</t>
  </si>
  <si>
    <t>SH2513s</t>
  </si>
  <si>
    <t>SH2513n</t>
  </si>
  <si>
    <t>Q2504s</t>
  </si>
  <si>
    <t>Q2504n</t>
  </si>
  <si>
    <t>SH2514s</t>
  </si>
  <si>
    <t>SH2514n</t>
  </si>
  <si>
    <t>SKIP</t>
  </si>
  <si>
    <t>Q2505s</t>
  </si>
  <si>
    <t>SH2515s</t>
  </si>
  <si>
    <t>Q2505n</t>
  </si>
  <si>
    <t>SH2515n</t>
  </si>
  <si>
    <t>SH2516s</t>
  </si>
  <si>
    <t>SH2516n</t>
  </si>
  <si>
    <t>Q2506s</t>
  </si>
  <si>
    <t>Q2506n</t>
  </si>
  <si>
    <t>SH2518s</t>
  </si>
  <si>
    <t>SH2518n</t>
  </si>
  <si>
    <t>HT SUNNY</t>
  </si>
  <si>
    <t>SH2519s</t>
  </si>
  <si>
    <t>Q2507s</t>
  </si>
  <si>
    <t>Q2507n</t>
  </si>
  <si>
    <t>SH2519n</t>
  </si>
  <si>
    <t>SH2520s</t>
  </si>
  <si>
    <t>Q2508s</t>
  </si>
  <si>
    <t>SH2520n</t>
  </si>
  <si>
    <t>Q2508n</t>
  </si>
  <si>
    <t>SH2521s</t>
  </si>
  <si>
    <t>SH2521n</t>
  </si>
  <si>
    <t>Q2509s</t>
  </si>
  <si>
    <t>SH2522s</t>
  </si>
  <si>
    <t>SH2522n</t>
  </si>
  <si>
    <t>Q2509n</t>
  </si>
  <si>
    <t>SH2523s</t>
  </si>
  <si>
    <t>SH2523n</t>
  </si>
  <si>
    <t>Q2510s</t>
  </si>
  <si>
    <t>Q2510n</t>
  </si>
  <si>
    <t xml:space="preserve">  REMARKS:</t>
  </si>
  <si>
    <t>VOY SH2515  ROTATION : VRANGEL &gt;&gt; SHANGHAI &gt;&gt;VRANGEL</t>
  </si>
  <si>
    <t>SCHEDULE IS SUBJECT TO CHANGE WITH OR WITHOUT PRIOR NOTICE</t>
  </si>
  <si>
    <t>Q2511s</t>
  </si>
  <si>
    <t>Q2511n</t>
  </si>
  <si>
    <t>LAST UPDATED</t>
  </si>
  <si>
    <t xml:space="preserve"> </t>
  </si>
  <si>
    <t>Q2512s</t>
  </si>
  <si>
    <t>Q2512n</t>
  </si>
  <si>
    <t>Q2513s</t>
  </si>
  <si>
    <t>Q2513n</t>
  </si>
  <si>
    <t>Q2514s</t>
  </si>
  <si>
    <t>Q2514n</t>
  </si>
  <si>
    <t>Q2515s</t>
  </si>
  <si>
    <t>Q2515n</t>
  </si>
  <si>
    <t>SH2517n</t>
  </si>
  <si>
    <t>PHASE IN</t>
  </si>
  <si>
    <t>VSL to be shifted to STF-1 service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</si>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</sst>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sz val="11.0"/>
      <color rgb="FF000000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  <font>
      <b/>
      <i/>
      <strike/>
      <sz val="11.0"/>
      <color theme="1"/>
      <name val="Times New Roman"/>
    </font>
    <font>
      <b/>
      <sz val="13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6" fillId="5" fontId="5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4" fontId="15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5" fillId="0" fontId="15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11" fillId="5" fontId="5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0" fontId="19" numFmtId="0" xfId="0" applyAlignment="1" applyFont="1">
      <alignment horizontal="left" readingOrder="0" vertical="center"/>
    </xf>
    <xf borderId="0" fillId="0" fontId="20" numFmtId="0" xfId="0" applyAlignment="1" applyFont="1">
      <alignment horizontal="left" shrinkToFit="0" vertical="center" wrapText="1"/>
    </xf>
    <xf borderId="0" fillId="4" fontId="20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1" numFmtId="0" xfId="0" applyAlignment="1" applyFont="1">
      <alignment horizontal="left" readingOrder="0" shrinkToFit="0" vertical="center" wrapText="0"/>
    </xf>
    <xf borderId="0" fillId="0" fontId="21" numFmtId="0" xfId="0" applyAlignment="1" applyFont="1">
      <alignment horizontal="left" shrinkToFit="0" vertical="center" wrapText="0"/>
    </xf>
    <xf borderId="0" fillId="0" fontId="21" numFmtId="0" xfId="0" applyAlignment="1" applyFont="1">
      <alignment vertical="center"/>
    </xf>
    <xf borderId="0" fillId="0" fontId="21" numFmtId="0" xfId="0" applyFont="1"/>
    <xf borderId="0" fillId="0" fontId="22" numFmtId="0" xfId="0" applyAlignment="1" applyFont="1">
      <alignment vertical="center"/>
    </xf>
    <xf borderId="0" fillId="0" fontId="20" numFmtId="0" xfId="0" applyFont="1"/>
    <xf borderId="0" fillId="4" fontId="23" numFmtId="0" xfId="0" applyAlignment="1" applyFill="1" applyFont="1">
      <alignment horizontal="left"/>
    </xf>
    <xf borderId="0" fillId="0" fontId="24" numFmtId="0" xfId="0" applyFont="1"/>
    <xf borderId="0" fillId="0" fontId="24" numFmtId="0" xfId="0" applyFont="1"/>
    <xf borderId="0" fillId="4" fontId="25" numFmtId="164" xfId="0" applyAlignment="1" applyFill="1" applyFont="1" applyNumberFormat="1">
      <alignment horizontal="left" readingOrder="0"/>
    </xf>
    <xf borderId="11" fillId="4" fontId="14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readingOrder="0"/>
    </xf>
    <xf borderId="11" fillId="0" fontId="26" numFmtId="0" xfId="0" applyAlignment="1" applyBorder="1" applyFont="1">
      <alignment horizontal="center" readingOrder="0" vertical="center"/>
    </xf>
    <xf borderId="5" fillId="4" fontId="5" numFmtId="0" xfId="0" applyAlignment="1" applyBorder="1" applyFill="1" applyFont="1">
      <alignment horizontal="center" readingOrder="0" vertical="center"/>
    </xf>
    <xf borderId="5" fillId="0" fontId="18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" fillId="0" fontId="27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left" readingOrder="0" shrinkToFit="0" vertical="center" wrapText="1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18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19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6" t="s">
        <v>23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24</v>
      </c>
      <c r="G8" s="27"/>
      <c r="H8" s="27"/>
      <c r="I8" s="27"/>
      <c r="J8" s="28" t="s">
        <v>25</v>
      </c>
      <c r="K8" s="29">
        <f>E8+3</f>
        <v>46020</v>
      </c>
      <c r="L8" s="29">
        <f t="shared" si="9"/>
        <v>46021</v>
      </c>
      <c r="M8" s="28" t="s">
        <v>26</v>
      </c>
      <c r="N8" s="29">
        <f>L8+4</f>
        <v>46025</v>
      </c>
      <c r="O8" s="29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27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28</v>
      </c>
      <c r="G9" s="30"/>
      <c r="H9" s="30"/>
      <c r="I9" s="30"/>
      <c r="J9" s="31">
        <f>E9+4</f>
        <v>46039</v>
      </c>
      <c r="K9" s="24">
        <f>J9+2</f>
        <v>46041</v>
      </c>
      <c r="L9" s="24">
        <f t="shared" si="9"/>
        <v>46042</v>
      </c>
      <c r="M9" s="32" t="s">
        <v>31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6" t="s">
        <v>32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33</v>
      </c>
      <c r="G10" s="34"/>
      <c r="H10" s="34"/>
      <c r="I10" s="34"/>
      <c r="J10" s="35" t="s">
        <v>25</v>
      </c>
      <c r="K10" s="29">
        <f>E10+3</f>
        <v>46054</v>
      </c>
      <c r="L10" s="29">
        <f>K10</f>
        <v>46054</v>
      </c>
      <c r="M10" s="35" t="s">
        <v>26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6" t="s">
        <v>13</v>
      </c>
      <c r="B11" s="20" t="s">
        <v>36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37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6" t="s">
        <v>13</v>
      </c>
      <c r="B12" s="38" t="s">
        <v>40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8" t="s">
        <v>41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6" t="s">
        <v>13</v>
      </c>
      <c r="B13" s="38" t="s">
        <v>44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8" t="s">
        <v>45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6" t="s">
        <v>13</v>
      </c>
      <c r="B14" s="38" t="s">
        <v>46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8" t="s">
        <v>47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6" t="s">
        <v>13</v>
      </c>
      <c r="B15" s="40" t="s">
        <v>49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8" t="s">
        <v>51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2" t="s">
        <v>31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6" t="s">
        <v>13</v>
      </c>
      <c r="B16" s="40" t="s">
        <v>52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3" t="s">
        <v>53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2" t="s">
        <v>31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6" t="s">
        <v>13</v>
      </c>
      <c r="B17" s="40" t="s">
        <v>54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3" t="s">
        <v>55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2" t="s">
        <v>31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6" t="s">
        <v>13</v>
      </c>
      <c r="B18" s="38" t="s">
        <v>57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3" t="s">
        <v>59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2" t="s">
        <v>31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6" t="s">
        <v>13</v>
      </c>
      <c r="B19" s="38" t="s">
        <v>60</v>
      </c>
      <c r="C19" s="21">
        <f t="shared" si="4"/>
        <v>46179</v>
      </c>
      <c r="D19" s="45">
        <f t="shared" si="11"/>
        <v>46179</v>
      </c>
      <c r="E19" s="22">
        <f t="shared" si="12"/>
        <v>46181</v>
      </c>
      <c r="F19" s="43" t="s">
        <v>61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6" t="s">
        <v>13</v>
      </c>
      <c r="B20" s="40" t="s">
        <v>62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3" t="s">
        <v>63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2" t="s">
        <v>31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6" t="s">
        <v>13</v>
      </c>
      <c r="B21" s="38" t="s">
        <v>65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3" t="s">
        <v>67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2" t="s">
        <v>31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6" t="s">
        <v>13</v>
      </c>
      <c r="B22" s="38" t="s">
        <v>68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3" t="s">
        <v>69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2" t="s">
        <v>31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customHeight="1">
      <c r="A23" s="36" t="s">
        <v>13</v>
      </c>
      <c r="B23" s="38" t="s">
        <v>72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8" t="s">
        <v>73</v>
      </c>
      <c r="G23" s="33" t="s">
        <v>74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2" t="s">
        <v>31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48" t="s">
        <v>13</v>
      </c>
      <c r="B24" s="49" t="s">
        <v>76</v>
      </c>
      <c r="C24" s="21">
        <f t="shared" si="4"/>
        <v>46265</v>
      </c>
      <c r="D24" s="22">
        <f t="shared" si="11"/>
        <v>46265</v>
      </c>
      <c r="E24" s="22">
        <f t="shared" ref="E24:E31" si="21">D24+2</f>
        <v>46267</v>
      </c>
      <c r="F24" s="43" t="s">
        <v>78</v>
      </c>
      <c r="G24" s="33" t="s">
        <v>74</v>
      </c>
      <c r="H24" s="10"/>
      <c r="I24" s="8"/>
      <c r="J24" s="24">
        <f t="shared" ref="J24:J25" si="22">E24+4</f>
        <v>46271</v>
      </c>
      <c r="K24" s="50">
        <f>J24+4</f>
        <v>46275</v>
      </c>
      <c r="L24" s="50">
        <f t="shared" ref="L24:L26" si="23">K24+1</f>
        <v>46276</v>
      </c>
      <c r="M24" s="42" t="s">
        <v>31</v>
      </c>
      <c r="N24" s="4"/>
      <c r="O24" s="5"/>
      <c r="P24" s="50">
        <f t="shared" ref="P24:P31" si="24">L24+4</f>
        <v>46280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25" t="s">
        <v>13</v>
      </c>
      <c r="B25" s="43" t="s">
        <v>79</v>
      </c>
      <c r="C25" s="51">
        <f t="shared" si="4"/>
        <v>46280</v>
      </c>
      <c r="D25" s="52">
        <f t="shared" si="11"/>
        <v>46280</v>
      </c>
      <c r="E25" s="52">
        <f t="shared" si="21"/>
        <v>46282</v>
      </c>
      <c r="F25" s="43" t="s">
        <v>80</v>
      </c>
      <c r="G25" s="33" t="s">
        <v>74</v>
      </c>
      <c r="H25" s="10"/>
      <c r="I25" s="8"/>
      <c r="J25" s="50">
        <f t="shared" si="22"/>
        <v>46286</v>
      </c>
      <c r="K25" s="50">
        <f>J25+2</f>
        <v>46288</v>
      </c>
      <c r="L25" s="50">
        <f t="shared" si="23"/>
        <v>46289</v>
      </c>
      <c r="M25" s="42" t="s">
        <v>31</v>
      </c>
      <c r="N25" s="4"/>
      <c r="O25" s="5"/>
      <c r="P25" s="50">
        <f t="shared" si="24"/>
        <v>46293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3" t="s">
        <v>83</v>
      </c>
      <c r="C26" s="51">
        <f t="shared" si="4"/>
        <v>46293</v>
      </c>
      <c r="D26" s="52">
        <f t="shared" si="11"/>
        <v>46293</v>
      </c>
      <c r="E26" s="52">
        <f t="shared" si="21"/>
        <v>46295</v>
      </c>
      <c r="F26" s="43" t="s">
        <v>84</v>
      </c>
      <c r="G26" s="53">
        <f>E26+2</f>
        <v>46297</v>
      </c>
      <c r="H26" s="53">
        <f t="shared" ref="H26:I26" si="25">G26+1</f>
        <v>46298</v>
      </c>
      <c r="I26" s="53">
        <f t="shared" si="25"/>
        <v>46299</v>
      </c>
      <c r="J26" s="50">
        <f t="shared" ref="J26:K26" si="26">I26+2</f>
        <v>46301</v>
      </c>
      <c r="K26" s="50">
        <f t="shared" si="26"/>
        <v>46303</v>
      </c>
      <c r="L26" s="50">
        <f t="shared" si="23"/>
        <v>46304</v>
      </c>
      <c r="M26" s="42" t="s">
        <v>31</v>
      </c>
      <c r="N26" s="4"/>
      <c r="O26" s="5"/>
      <c r="P26" s="50">
        <f t="shared" si="24"/>
        <v>46308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4" t="s">
        <v>85</v>
      </c>
      <c r="B27" s="43" t="s">
        <v>86</v>
      </c>
      <c r="C27" s="51">
        <f>'STF 2'!P26</f>
        <v>46300</v>
      </c>
      <c r="D27" s="52">
        <f t="shared" si="11"/>
        <v>46300</v>
      </c>
      <c r="E27" s="52">
        <f t="shared" si="21"/>
        <v>46302</v>
      </c>
      <c r="F27" s="43" t="s">
        <v>89</v>
      </c>
      <c r="G27" s="33" t="s">
        <v>74</v>
      </c>
      <c r="H27" s="10"/>
      <c r="I27" s="8"/>
      <c r="J27" s="50">
        <f>E27+4</f>
        <v>46306</v>
      </c>
      <c r="K27" s="50">
        <f>J27+2</f>
        <v>46308</v>
      </c>
      <c r="L27" s="50">
        <f>K27+1</f>
        <v>46309</v>
      </c>
      <c r="M27" s="55"/>
      <c r="N27" s="55"/>
      <c r="O27" s="55"/>
      <c r="P27" s="50">
        <f t="shared" si="24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3" t="s">
        <v>90</v>
      </c>
      <c r="C28" s="51">
        <f t="shared" ref="C28:C31" si="28">P26</f>
        <v>46308</v>
      </c>
      <c r="D28" s="52">
        <f t="shared" si="11"/>
        <v>46308</v>
      </c>
      <c r="E28" s="52">
        <f t="shared" si="21"/>
        <v>46310</v>
      </c>
      <c r="F28" s="43" t="s">
        <v>92</v>
      </c>
      <c r="G28" s="53">
        <f>E28+2</f>
        <v>46312</v>
      </c>
      <c r="H28" s="53">
        <f>G28+1</f>
        <v>46313</v>
      </c>
      <c r="I28" s="53">
        <f>H28</f>
        <v>46313</v>
      </c>
      <c r="J28" s="50">
        <f t="shared" ref="J28:K28" si="27">I28+2</f>
        <v>46315</v>
      </c>
      <c r="K28" s="50">
        <f t="shared" si="27"/>
        <v>46317</v>
      </c>
      <c r="L28" s="50">
        <f t="shared" ref="L28:L31" si="29">K28+1</f>
        <v>46318</v>
      </c>
      <c r="M28" s="42" t="s">
        <v>31</v>
      </c>
      <c r="N28" s="4"/>
      <c r="O28" s="5"/>
      <c r="P28" s="50">
        <f t="shared" si="24"/>
        <v>46322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56" t="s">
        <v>85</v>
      </c>
      <c r="B29" s="43" t="s">
        <v>94</v>
      </c>
      <c r="C29" s="51">
        <f t="shared" si="28"/>
        <v>46313</v>
      </c>
      <c r="D29" s="52">
        <f t="shared" si="11"/>
        <v>46313</v>
      </c>
      <c r="E29" s="52">
        <f t="shared" si="21"/>
        <v>46315</v>
      </c>
      <c r="F29" s="43" t="s">
        <v>95</v>
      </c>
      <c r="G29" s="33" t="s">
        <v>74</v>
      </c>
      <c r="H29" s="10"/>
      <c r="I29" s="8"/>
      <c r="J29" s="50">
        <f>E29+4</f>
        <v>46319</v>
      </c>
      <c r="K29" s="50">
        <f>J29+2</f>
        <v>46321</v>
      </c>
      <c r="L29" s="50">
        <f t="shared" si="29"/>
        <v>46322</v>
      </c>
      <c r="M29" s="42" t="s">
        <v>31</v>
      </c>
      <c r="N29" s="4"/>
      <c r="O29" s="5"/>
      <c r="P29" s="50">
        <f t="shared" si="24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3" t="s">
        <v>97</v>
      </c>
      <c r="C30" s="51">
        <f t="shared" si="28"/>
        <v>46322</v>
      </c>
      <c r="D30" s="52">
        <f t="shared" si="11"/>
        <v>46322</v>
      </c>
      <c r="E30" s="52">
        <f t="shared" si="21"/>
        <v>46324</v>
      </c>
      <c r="F30" s="43" t="s">
        <v>98</v>
      </c>
      <c r="G30" s="53">
        <f>E30+2</f>
        <v>46326</v>
      </c>
      <c r="H30" s="53">
        <f>G30+1</f>
        <v>46327</v>
      </c>
      <c r="I30" s="53">
        <f>H30</f>
        <v>46327</v>
      </c>
      <c r="J30" s="50">
        <f t="shared" ref="J30:K30" si="30">I30+2</f>
        <v>46329</v>
      </c>
      <c r="K30" s="50">
        <f t="shared" si="30"/>
        <v>46331</v>
      </c>
      <c r="L30" s="50">
        <f t="shared" si="29"/>
        <v>46332</v>
      </c>
      <c r="M30" s="42" t="s">
        <v>31</v>
      </c>
      <c r="N30" s="4"/>
      <c r="O30" s="5"/>
      <c r="P30" s="50">
        <f t="shared" si="24"/>
        <v>46336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56" t="s">
        <v>85</v>
      </c>
      <c r="B31" s="43" t="s">
        <v>100</v>
      </c>
      <c r="C31" s="51">
        <f t="shared" si="28"/>
        <v>46326</v>
      </c>
      <c r="D31" s="52">
        <f t="shared" si="11"/>
        <v>46326</v>
      </c>
      <c r="E31" s="52">
        <f t="shared" si="21"/>
        <v>46328</v>
      </c>
      <c r="F31" s="43" t="s">
        <v>101</v>
      </c>
      <c r="G31" s="33" t="s">
        <v>74</v>
      </c>
      <c r="H31" s="10"/>
      <c r="I31" s="8"/>
      <c r="J31" s="50">
        <f>E31+4</f>
        <v>46332</v>
      </c>
      <c r="K31" s="50">
        <f>J31+2</f>
        <v>46334</v>
      </c>
      <c r="L31" s="50">
        <f t="shared" si="29"/>
        <v>46335</v>
      </c>
      <c r="M31" s="42" t="s">
        <v>31</v>
      </c>
      <c r="N31" s="4"/>
      <c r="O31" s="5"/>
      <c r="P31" s="50">
        <f t="shared" si="24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57"/>
      <c r="B32" s="58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57" t="s">
        <v>104</v>
      </c>
      <c r="B33" s="58"/>
      <c r="C33" s="59" t="s">
        <v>105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57"/>
      <c r="B34" s="60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61" t="s">
        <v>106</v>
      </c>
      <c r="B35" s="62"/>
      <c r="C35" s="62"/>
      <c r="D35" s="62"/>
      <c r="E35" s="62"/>
      <c r="F35" s="63"/>
      <c r="G35" s="63"/>
      <c r="H35" s="63"/>
      <c r="I35" s="63"/>
      <c r="J35" s="63"/>
      <c r="K35" s="63"/>
      <c r="L35" s="63"/>
      <c r="M35" s="64"/>
      <c r="N35" s="64"/>
      <c r="O35" s="64"/>
      <c r="P35" s="63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</row>
    <row r="36" ht="15.75" customHeight="1">
      <c r="A36" s="66"/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9"/>
      <c r="N36" s="69"/>
      <c r="O36" s="69"/>
      <c r="P36" s="68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66" t="s">
        <v>109</v>
      </c>
      <c r="B37" s="70">
        <v>46274.0</v>
      </c>
      <c r="C37" s="68"/>
      <c r="D37" s="68"/>
      <c r="E37" s="68"/>
      <c r="F37" s="68" t="s">
        <v>110</v>
      </c>
      <c r="G37" s="68"/>
      <c r="H37" s="68"/>
      <c r="I37" s="68"/>
      <c r="J37" s="68"/>
      <c r="K37" s="68"/>
      <c r="L37" s="68"/>
      <c r="M37" s="69"/>
      <c r="N37" s="69"/>
      <c r="O37" s="69"/>
      <c r="P37" s="6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72" t="s">
        <v>110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A2:B2"/>
    <mergeCell ref="A3:A4"/>
    <mergeCell ref="B3:B4"/>
    <mergeCell ref="C3:E3"/>
    <mergeCell ref="F3:F4"/>
    <mergeCell ref="C1:P1"/>
    <mergeCell ref="C2:P2"/>
    <mergeCell ref="G3:I3"/>
    <mergeCell ref="J3:L3"/>
    <mergeCell ref="M3:O3"/>
    <mergeCell ref="M9:O9"/>
    <mergeCell ref="M15:O15"/>
    <mergeCell ref="M16:O16"/>
    <mergeCell ref="M17:O17"/>
    <mergeCell ref="M18:O18"/>
    <mergeCell ref="C33:P33"/>
    <mergeCell ref="G29:I29"/>
    <mergeCell ref="M28:O28"/>
    <mergeCell ref="M29:O29"/>
    <mergeCell ref="M30:O30"/>
    <mergeCell ref="G31:I31"/>
    <mergeCell ref="M31:O31"/>
    <mergeCell ref="G23:I23"/>
    <mergeCell ref="G24:I24"/>
    <mergeCell ref="G25:I25"/>
    <mergeCell ref="G27:I27"/>
    <mergeCell ref="M20:O20"/>
    <mergeCell ref="M21:O21"/>
    <mergeCell ref="M22:O22"/>
    <mergeCell ref="M23:O23"/>
    <mergeCell ref="M24:O24"/>
    <mergeCell ref="M25:O25"/>
    <mergeCell ref="M26:O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10</v>
      </c>
      <c r="D6" s="17" t="s">
        <v>11</v>
      </c>
      <c r="E6" s="17" t="s">
        <v>12</v>
      </c>
      <c r="F6" s="8"/>
      <c r="G6" s="17" t="s">
        <v>10</v>
      </c>
      <c r="H6" s="17" t="s">
        <v>11</v>
      </c>
      <c r="I6" s="17" t="s">
        <v>12</v>
      </c>
      <c r="J6" s="17" t="s">
        <v>10</v>
      </c>
      <c r="K6" s="17" t="s">
        <v>11</v>
      </c>
      <c r="L6" s="17" t="s">
        <v>12</v>
      </c>
      <c r="M6" s="17" t="s">
        <v>10</v>
      </c>
      <c r="N6" s="17" t="s">
        <v>11</v>
      </c>
      <c r="O6" s="17" t="s">
        <v>12</v>
      </c>
      <c r="P6" s="17" t="s">
        <v>10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20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5" t="s">
        <v>16</v>
      </c>
      <c r="B8" s="20" t="s">
        <v>29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30</v>
      </c>
      <c r="G8" s="33" t="s">
        <v>31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5" t="s">
        <v>16</v>
      </c>
      <c r="B9" s="20" t="s">
        <v>34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35</v>
      </c>
      <c r="G9" s="33" t="s">
        <v>31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5" t="s">
        <v>16</v>
      </c>
      <c r="B10" s="37" t="s">
        <v>38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39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42</v>
      </c>
      <c r="K10" s="29">
        <f>I10+2</f>
        <v>46035</v>
      </c>
      <c r="L10" s="29">
        <f t="shared" ref="L10:L14" si="10">K10+1</f>
        <v>46036</v>
      </c>
      <c r="M10" s="28" t="s">
        <v>43</v>
      </c>
      <c r="N10" s="29">
        <f>L10+2</f>
        <v>46038</v>
      </c>
      <c r="O10" s="39">
        <f>N10+1</f>
        <v>46039</v>
      </c>
      <c r="P10" s="24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5" t="s">
        <v>16</v>
      </c>
      <c r="B11" s="20" t="s">
        <v>48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50</v>
      </c>
      <c r="G11" s="41" t="s">
        <v>31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5" t="s">
        <v>16</v>
      </c>
      <c r="B12" s="26" t="s">
        <v>56</v>
      </c>
      <c r="C12" s="21">
        <f t="shared" si="5"/>
        <v>46062</v>
      </c>
      <c r="D12" s="44">
        <f t="shared" ref="D12:D25" si="12">C12</f>
        <v>46062</v>
      </c>
      <c r="E12" s="22">
        <f>D12+3</f>
        <v>46065</v>
      </c>
      <c r="F12" s="20" t="s">
        <v>58</v>
      </c>
      <c r="G12" s="41" t="s">
        <v>31</v>
      </c>
      <c r="H12" s="10"/>
      <c r="I12" s="8"/>
      <c r="J12" s="35" t="s">
        <v>42</v>
      </c>
      <c r="K12" s="29">
        <f>E12+7</f>
        <v>46072</v>
      </c>
      <c r="L12" s="29">
        <f t="shared" si="10"/>
        <v>46073</v>
      </c>
      <c r="M12" s="35" t="s">
        <v>43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6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36" t="s">
        <v>16</v>
      </c>
      <c r="B13" s="40" t="s">
        <v>64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8" t="s">
        <v>66</v>
      </c>
      <c r="G13" s="33" t="s">
        <v>31</v>
      </c>
      <c r="H13" s="10"/>
      <c r="I13" s="8"/>
      <c r="J13" s="35" t="s">
        <v>42</v>
      </c>
      <c r="K13" s="29">
        <f>E13+4</f>
        <v>46086</v>
      </c>
      <c r="L13" s="29">
        <f t="shared" si="10"/>
        <v>46087</v>
      </c>
      <c r="M13" s="35" t="s">
        <v>43</v>
      </c>
      <c r="N13" s="29">
        <f>L13+2</f>
        <v>46089</v>
      </c>
      <c r="O13" s="39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5" t="s">
        <v>16</v>
      </c>
      <c r="B14" s="38" t="s">
        <v>70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8" t="s">
        <v>71</v>
      </c>
      <c r="G14" s="33" t="s">
        <v>31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36" t="s">
        <v>16</v>
      </c>
      <c r="B15" s="38" t="s">
        <v>75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38" t="s">
        <v>77</v>
      </c>
      <c r="G15" s="33" t="s">
        <v>31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36" t="s">
        <v>16</v>
      </c>
      <c r="B16" s="40" t="s">
        <v>81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8" t="s">
        <v>82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36" t="s">
        <v>16</v>
      </c>
      <c r="B17" s="40" t="s">
        <v>87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3" t="s">
        <v>88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1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36" t="s">
        <v>16</v>
      </c>
      <c r="B18" s="40" t="s">
        <v>91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3" t="s">
        <v>93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36" t="s">
        <v>16</v>
      </c>
      <c r="B19" s="40" t="s">
        <v>96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3" t="s">
        <v>99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36" t="s">
        <v>16</v>
      </c>
      <c r="B20" s="38" t="s">
        <v>102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3" t="s">
        <v>103</v>
      </c>
      <c r="G20" s="33" t="s">
        <v>31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36" t="s">
        <v>16</v>
      </c>
      <c r="B21" s="40" t="s">
        <v>107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3" t="s">
        <v>108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71" t="s">
        <v>42</v>
      </c>
      <c r="K21" s="24">
        <f>I21+4</f>
        <v>46209</v>
      </c>
      <c r="L21" s="24">
        <f>K21</f>
        <v>46209</v>
      </c>
      <c r="M21" s="71" t="s">
        <v>43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36" t="s">
        <v>16</v>
      </c>
      <c r="B22" s="38" t="s">
        <v>111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3" t="s">
        <v>112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5" t="s">
        <v>42</v>
      </c>
      <c r="K22" s="24">
        <f>I22+3</f>
        <v>46226</v>
      </c>
      <c r="L22" s="24">
        <f t="shared" ref="L22:L25" si="36">K22+1</f>
        <v>46227</v>
      </c>
      <c r="M22" s="35" t="s">
        <v>43</v>
      </c>
      <c r="N22" s="24">
        <f>L22+1</f>
        <v>46228</v>
      </c>
      <c r="O22" s="24">
        <f t="shared" si="31"/>
        <v>46229</v>
      </c>
      <c r="P22" s="31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customHeight="1">
      <c r="A23" s="36" t="s">
        <v>16</v>
      </c>
      <c r="B23" s="38" t="s">
        <v>113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114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6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customHeight="1">
      <c r="A24" s="48" t="s">
        <v>16</v>
      </c>
      <c r="B24" s="49" t="s">
        <v>115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3" t="s">
        <v>116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73" t="s">
        <v>42</v>
      </c>
      <c r="K24" s="24">
        <f>I24+12</f>
        <v>46268</v>
      </c>
      <c r="L24" s="24">
        <f t="shared" si="36"/>
        <v>46269</v>
      </c>
      <c r="M24" s="73" t="s">
        <v>43</v>
      </c>
      <c r="N24" s="24">
        <f>L24+2</f>
        <v>46271</v>
      </c>
      <c r="O24" s="24">
        <f t="shared" si="39"/>
        <v>46271</v>
      </c>
      <c r="P24" s="50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25" t="s">
        <v>16</v>
      </c>
      <c r="B25" s="43" t="s">
        <v>117</v>
      </c>
      <c r="C25" s="51">
        <f t="shared" si="5"/>
        <v>46276</v>
      </c>
      <c r="D25" s="52">
        <f t="shared" si="12"/>
        <v>46276</v>
      </c>
      <c r="E25" s="52">
        <f t="shared" si="18"/>
        <v>46278</v>
      </c>
      <c r="F25" s="43" t="s">
        <v>118</v>
      </c>
      <c r="G25" s="51">
        <f>E25+2</f>
        <v>46280</v>
      </c>
      <c r="H25" s="52">
        <f t="shared" ref="H25:I25" si="40">G25</f>
        <v>46280</v>
      </c>
      <c r="I25" s="52">
        <f t="shared" si="40"/>
        <v>46280</v>
      </c>
      <c r="J25" s="50">
        <f>I25+2</f>
        <v>46282</v>
      </c>
      <c r="K25" s="50">
        <f>J25</f>
        <v>46282</v>
      </c>
      <c r="L25" s="50">
        <f t="shared" si="36"/>
        <v>46283</v>
      </c>
      <c r="M25" s="50">
        <f>L25+2</f>
        <v>46285</v>
      </c>
      <c r="N25" s="50">
        <f t="shared" ref="N25:N26" si="41">M25+1</f>
        <v>46286</v>
      </c>
      <c r="O25" s="50">
        <f t="shared" si="39"/>
        <v>46286</v>
      </c>
      <c r="P25" s="50">
        <f>O25+4</f>
        <v>46290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54" t="s">
        <v>85</v>
      </c>
      <c r="B26" s="43" t="s">
        <v>31</v>
      </c>
      <c r="C26" s="74" t="s">
        <v>31</v>
      </c>
      <c r="D26" s="74" t="s">
        <v>31</v>
      </c>
      <c r="E26" s="74" t="s">
        <v>31</v>
      </c>
      <c r="F26" s="75" t="s">
        <v>119</v>
      </c>
      <c r="G26" s="74" t="s">
        <v>31</v>
      </c>
      <c r="H26" s="74" t="s">
        <v>31</v>
      </c>
      <c r="I26" s="74" t="s">
        <v>31</v>
      </c>
      <c r="J26" s="76" t="s">
        <v>120</v>
      </c>
      <c r="K26" s="4"/>
      <c r="L26" s="5"/>
      <c r="M26" s="77">
        <v>46292.0</v>
      </c>
      <c r="N26" s="50">
        <f t="shared" si="41"/>
        <v>46293</v>
      </c>
      <c r="O26" s="50">
        <f t="shared" si="39"/>
        <v>46293</v>
      </c>
      <c r="P26" s="50">
        <f>O26+7</f>
        <v>46300</v>
      </c>
      <c r="Q26" s="78" t="s">
        <v>121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5" t="s">
        <v>16</v>
      </c>
      <c r="B27" s="43" t="s">
        <v>122</v>
      </c>
      <c r="C27" s="51">
        <f>P25</f>
        <v>46290</v>
      </c>
      <c r="D27" s="52">
        <f t="shared" ref="D27:D30" si="43">C27</f>
        <v>46290</v>
      </c>
      <c r="E27" s="52">
        <f t="shared" ref="E27:E30" si="44">D27+2</f>
        <v>46292</v>
      </c>
      <c r="F27" s="43" t="s">
        <v>123</v>
      </c>
      <c r="G27" s="51">
        <f>E27+2</f>
        <v>46294</v>
      </c>
      <c r="H27" s="52">
        <f t="shared" ref="H27:I27" si="42">G27</f>
        <v>46294</v>
      </c>
      <c r="I27" s="52">
        <f t="shared" si="42"/>
        <v>46294</v>
      </c>
      <c r="J27" s="50">
        <f>I27+2</f>
        <v>46296</v>
      </c>
      <c r="K27" s="50">
        <f t="shared" ref="K27:K30" si="45">J27</f>
        <v>46296</v>
      </c>
      <c r="L27" s="50">
        <f t="shared" ref="L27:L30" si="46">K27+1</f>
        <v>46297</v>
      </c>
      <c r="M27" s="42" t="s">
        <v>74</v>
      </c>
      <c r="N27" s="4"/>
      <c r="O27" s="5"/>
      <c r="P27" s="50">
        <f>L27+4</f>
        <v>46301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5" t="s">
        <v>16</v>
      </c>
      <c r="B28" s="43" t="s">
        <v>124</v>
      </c>
      <c r="C28" s="51">
        <f t="shared" ref="C28:C30" si="47">P27</f>
        <v>46301</v>
      </c>
      <c r="D28" s="52">
        <f t="shared" si="43"/>
        <v>46301</v>
      </c>
      <c r="E28" s="52">
        <f t="shared" si="44"/>
        <v>46303</v>
      </c>
      <c r="F28" s="43" t="s">
        <v>125</v>
      </c>
      <c r="G28" s="42" t="s">
        <v>74</v>
      </c>
      <c r="H28" s="4"/>
      <c r="I28" s="5"/>
      <c r="J28" s="50">
        <f t="shared" ref="J28:J30" si="48">E28+4</f>
        <v>46307</v>
      </c>
      <c r="K28" s="50">
        <f t="shared" si="45"/>
        <v>46307</v>
      </c>
      <c r="L28" s="50">
        <f t="shared" si="46"/>
        <v>46308</v>
      </c>
      <c r="M28" s="50">
        <f t="shared" ref="M28:M30" si="49">L28+2</f>
        <v>46310</v>
      </c>
      <c r="N28" s="50">
        <f t="shared" ref="N28:N30" si="50">M28+1</f>
        <v>46311</v>
      </c>
      <c r="O28" s="50">
        <f t="shared" ref="O28:O30" si="51">N28</f>
        <v>46311</v>
      </c>
      <c r="P28" s="50">
        <f t="shared" ref="P28:P30" si="52">O28+4</f>
        <v>46315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25" t="s">
        <v>16</v>
      </c>
      <c r="B29" s="43" t="s">
        <v>126</v>
      </c>
      <c r="C29" s="51">
        <f t="shared" si="47"/>
        <v>46315</v>
      </c>
      <c r="D29" s="52">
        <f t="shared" si="43"/>
        <v>46315</v>
      </c>
      <c r="E29" s="52">
        <f t="shared" si="44"/>
        <v>46317</v>
      </c>
      <c r="F29" s="43" t="s">
        <v>127</v>
      </c>
      <c r="G29" s="42" t="s">
        <v>74</v>
      </c>
      <c r="H29" s="4"/>
      <c r="I29" s="5"/>
      <c r="J29" s="50">
        <f t="shared" si="48"/>
        <v>46321</v>
      </c>
      <c r="K29" s="50">
        <f t="shared" si="45"/>
        <v>46321</v>
      </c>
      <c r="L29" s="50">
        <f t="shared" si="46"/>
        <v>46322</v>
      </c>
      <c r="M29" s="50">
        <f t="shared" si="49"/>
        <v>46324</v>
      </c>
      <c r="N29" s="50">
        <f t="shared" si="50"/>
        <v>46325</v>
      </c>
      <c r="O29" s="50">
        <f t="shared" si="51"/>
        <v>46325</v>
      </c>
      <c r="P29" s="50">
        <f t="shared" si="52"/>
        <v>46329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25" t="s">
        <v>16</v>
      </c>
      <c r="B30" s="43" t="s">
        <v>128</v>
      </c>
      <c r="C30" s="51">
        <f t="shared" si="47"/>
        <v>46329</v>
      </c>
      <c r="D30" s="52">
        <f t="shared" si="43"/>
        <v>46329</v>
      </c>
      <c r="E30" s="52">
        <f t="shared" si="44"/>
        <v>46331</v>
      </c>
      <c r="F30" s="43" t="s">
        <v>129</v>
      </c>
      <c r="G30" s="42" t="s">
        <v>74</v>
      </c>
      <c r="H30" s="4"/>
      <c r="I30" s="5"/>
      <c r="J30" s="50">
        <f t="shared" si="48"/>
        <v>46335</v>
      </c>
      <c r="K30" s="50">
        <f t="shared" si="45"/>
        <v>46335</v>
      </c>
      <c r="L30" s="50">
        <f t="shared" si="46"/>
        <v>46336</v>
      </c>
      <c r="M30" s="50">
        <f t="shared" si="49"/>
        <v>46338</v>
      </c>
      <c r="N30" s="50">
        <f t="shared" si="50"/>
        <v>46339</v>
      </c>
      <c r="O30" s="50">
        <f t="shared" si="51"/>
        <v>46339</v>
      </c>
      <c r="P30" s="50">
        <f t="shared" si="52"/>
        <v>46343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4.75" customHeight="1">
      <c r="A31" s="57"/>
      <c r="B31" s="58"/>
      <c r="C31" s="59"/>
      <c r="D31" s="59"/>
      <c r="E31" s="59"/>
      <c r="F31" s="59"/>
      <c r="G31" s="59"/>
      <c r="H31" s="59"/>
      <c r="I31" s="59"/>
      <c r="J31" s="59"/>
      <c r="K31" s="79"/>
      <c r="L31" s="79"/>
      <c r="M31" s="79"/>
      <c r="N31" s="79"/>
      <c r="O31" s="79"/>
      <c r="P31" s="79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8"/>
      <c r="AC31" s="18"/>
      <c r="AD31" s="18"/>
      <c r="AE31" s="18"/>
      <c r="AF31" s="18"/>
      <c r="AG31" s="18"/>
    </row>
    <row r="32" ht="24.75" customHeight="1">
      <c r="A32" s="57" t="s">
        <v>104</v>
      </c>
      <c r="B32" s="58"/>
      <c r="C32" s="59" t="s">
        <v>130</v>
      </c>
      <c r="K32" s="79"/>
      <c r="L32" s="79"/>
      <c r="M32" s="79"/>
      <c r="N32" s="79"/>
      <c r="O32" s="79"/>
      <c r="P32" s="79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8"/>
      <c r="AC32" s="18"/>
      <c r="AD32" s="18"/>
      <c r="AE32" s="18"/>
      <c r="AF32" s="18"/>
      <c r="AG32" s="18"/>
    </row>
    <row r="33" ht="27.75" customHeight="1">
      <c r="A33" s="57"/>
      <c r="B33" s="60"/>
      <c r="K33" s="64"/>
      <c r="L33" s="64"/>
      <c r="M33" s="63"/>
      <c r="N33" s="65"/>
      <c r="O33" s="65"/>
      <c r="P33" s="65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</row>
    <row r="34" ht="28.5" customHeight="1">
      <c r="A34" s="61"/>
      <c r="B34" s="62"/>
      <c r="C34" s="62"/>
      <c r="D34" s="62"/>
      <c r="E34" s="62"/>
      <c r="F34" s="63"/>
      <c r="G34" s="63"/>
      <c r="H34" s="63"/>
      <c r="I34" s="63"/>
      <c r="J34" s="64"/>
      <c r="K34" s="64"/>
      <c r="L34" s="64"/>
      <c r="M34" s="63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80"/>
      <c r="AC34" s="80"/>
      <c r="AD34" s="80"/>
      <c r="AE34" s="80"/>
      <c r="AF34" s="80"/>
      <c r="AG34" s="80"/>
    </row>
    <row r="35" ht="28.5" customHeight="1">
      <c r="A35" s="61" t="s">
        <v>106</v>
      </c>
      <c r="B35" s="62"/>
      <c r="C35" s="62"/>
      <c r="D35" s="62"/>
      <c r="E35" s="62"/>
      <c r="F35" s="63"/>
      <c r="G35" s="63"/>
      <c r="H35" s="63"/>
      <c r="I35" s="63"/>
      <c r="J35" s="64"/>
      <c r="K35" s="64"/>
      <c r="L35" s="64"/>
      <c r="M35" s="63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80"/>
      <c r="AC35" s="80"/>
      <c r="AD35" s="80"/>
      <c r="AE35" s="80"/>
      <c r="AF35" s="80"/>
      <c r="AG35" s="80"/>
    </row>
    <row r="36" ht="15.75" customHeight="1">
      <c r="A36" s="61"/>
      <c r="B36" s="62"/>
      <c r="C36" s="62"/>
      <c r="D36" s="62"/>
      <c r="E36" s="62"/>
      <c r="F36" s="63"/>
      <c r="G36" s="63"/>
      <c r="H36" s="63"/>
      <c r="I36" s="63"/>
      <c r="J36" s="63"/>
      <c r="K36" s="63"/>
      <c r="L36" s="63"/>
      <c r="M36" s="64"/>
      <c r="N36" s="64"/>
      <c r="O36" s="64"/>
      <c r="P36" s="6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6" t="s">
        <v>109</v>
      </c>
      <c r="B37" s="81">
        <v>46274.0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9"/>
      <c r="N37" s="69"/>
      <c r="O37" s="69"/>
      <c r="P37" s="6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6"/>
      <c r="B38" s="81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9"/>
      <c r="N38" s="69"/>
      <c r="O38" s="69"/>
      <c r="P38" s="68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7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29:I29"/>
    <mergeCell ref="G30:I30"/>
    <mergeCell ref="G15:I15"/>
    <mergeCell ref="G20:I20"/>
    <mergeCell ref="C32:J32"/>
    <mergeCell ref="Q26:S26"/>
    <mergeCell ref="J26:L26"/>
    <mergeCell ref="M27:O27"/>
    <mergeCell ref="G28:I28"/>
  </mergeCells>
  <drawing r:id="rId1"/>
</worksheet>
</file>