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<sst xmlns="http://schemas.openxmlformats.org/spreadsheetml/2006/main" count="186" uniqueCount="100">
  <si>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</si>
  <si>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</si>
  <si>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</si>
  <si>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</si>
  <si>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</si>
  <si>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</si>
  <si>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</si>
  <si>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</si>
  <si>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</si>
  <si>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</si>
  <si>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</si>
  <si>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</si>
  <si>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</si>
  <si>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</si>
  <si>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</si>
  <si>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</si>
  <si>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</si>
  <si>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</si>
  <si>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</si>
  <si>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</si>
  <si>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</si>
  <si>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</si>
  <si>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</si>
  <si>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</si>
  <si>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</si>
  <si>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</si>
  <si>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</si>
  <si>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</si>
  <si>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</si>
  <si>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</si>
  <si>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</si>
  <si>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</si>
  <si>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</si>
  <si>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</si>
  <si>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</si>
  <si>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</si>
  <si>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</si>
  <si>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</si>
  <si>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</si>
  <si>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</si>
  <si>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</si>
  <si>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</si>
  <si>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</si>
  <si>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</si>
  <si>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</si>
  <si>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</si>
  <si>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</si>
  <si>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</si>
  <si>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</si>
  <si>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</si>
  <si>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</si>
  <si>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</si>
  <si>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</si>
  <si>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SH2510  ROTATION : VRANGEL &gt;&gt; SHANGHAI &gt;&gt; BUSAN &gt;&gt;VRANGEL</t>
  </si>
  <si>
    <t>VOY SH2511  ROTATION : VRANGEL &gt;&gt; SHANGHAI &gt;&gt;VRANGEL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</si>
  <si>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</si>
  <si>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</si>
  <si>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</si>
  <si>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</si>
  <si>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</si>
  <si>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</si>
  <si>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</si>
  <si>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</si>
  <si>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</si>
  <si>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</si>
  <si>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</si>
  <si>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</si>
  <si>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</si>
  <si>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</si>
  <si>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</si>
  <si>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</si>
  <si>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</si>
  <si>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</si>
  <si>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</si>
  <si>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</si>
  <si>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</si>
  <si>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</si>
  <si>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</si>
  <si>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</si>
  <si>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</si>
  <si>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</si>
  <si>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</si>
  <si>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</si>
  <si>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</si>
  <si>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</si>
  <si>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</si>
  <si>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</si>
  <si>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</si>
  <si>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</si>
  <si>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</si>
  <si>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</si>
  <si>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</si>
  <si>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</si>
  <si>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</si>
  <si>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</si>
  <si>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</si>
  <si>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</si>
  <si>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</si>
  <si>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Q2510 ROTATION :  VRANGEL &gt;&gt; RIZHAO &gt;&gt; NINGBO &gt;&gt; VRANGEL</t>
  </si>
  <si>
    <t>VOY Q2511 ROTATION :  VRANGEL &gt;&gt;BUSAN&gt;&gt;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</si>
</sst>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5" fillId="4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hidden="1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 t="shared" ref="I17:I18" si="18"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0" t="s">
        <v>10</v>
      </c>
      <c r="B18" s="31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22">
        <f t="shared" si="13"/>
        <v>46171</v>
      </c>
      <c r="H18" s="22">
        <f t="shared" ref="H18:H19" si="19">G18+3</f>
        <v>46174</v>
      </c>
      <c r="I18" s="22">
        <f t="shared" si="18"/>
        <v>46175</v>
      </c>
      <c r="J18" s="33" t="s">
        <v>23</v>
      </c>
      <c r="K18" s="4"/>
      <c r="L18" s="5"/>
      <c r="M18" s="22">
        <f t="shared" si="17"/>
        <v>46179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5" t="s">
        <v>10</v>
      </c>
      <c r="B19" s="36" t="s">
        <v>42</v>
      </c>
      <c r="C19" s="20">
        <f t="shared" si="4"/>
        <v>46179</v>
      </c>
      <c r="D19" s="37">
        <f t="shared" si="11"/>
        <v>46179</v>
      </c>
      <c r="E19" s="21">
        <f t="shared" si="12"/>
        <v>46181</v>
      </c>
      <c r="F19" s="34" t="s">
        <v>43</v>
      </c>
      <c r="G19" s="22">
        <f t="shared" si="13"/>
        <v>46185</v>
      </c>
      <c r="H19" s="22">
        <f t="shared" si="19"/>
        <v>46188</v>
      </c>
      <c r="I19" s="22">
        <f>H19</f>
        <v>46188</v>
      </c>
      <c r="J19" s="38">
        <f>I19+3</f>
        <v>46191</v>
      </c>
      <c r="K19" s="38">
        <f>J19</f>
        <v>46191</v>
      </c>
      <c r="L19" s="38">
        <f>K19+1</f>
        <v>46192</v>
      </c>
      <c r="M19" s="38">
        <f>L19+2</f>
        <v>46194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9" t="s">
        <v>44</v>
      </c>
      <c r="C20" s="40">
        <f t="shared" si="4"/>
        <v>46194</v>
      </c>
      <c r="D20" s="41">
        <f t="shared" si="11"/>
        <v>46194</v>
      </c>
      <c r="E20" s="41">
        <f t="shared" si="12"/>
        <v>46196</v>
      </c>
      <c r="F20" s="34" t="s">
        <v>45</v>
      </c>
      <c r="G20" s="38">
        <f t="shared" si="13"/>
        <v>46200</v>
      </c>
      <c r="H20" s="38">
        <f t="shared" ref="H20:H23" si="20">G20+1</f>
        <v>46201</v>
      </c>
      <c r="I20" s="38">
        <f t="shared" ref="I20:I23" si="21">H20+1</f>
        <v>46202</v>
      </c>
      <c r="J20" s="33" t="s">
        <v>23</v>
      </c>
      <c r="K20" s="4"/>
      <c r="L20" s="5"/>
      <c r="M20" s="38">
        <f>I20+4</f>
        <v>46206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ht="24.75" customHeight="1">
      <c r="A21" s="23" t="s">
        <v>10</v>
      </c>
      <c r="B21" s="34" t="s">
        <v>46</v>
      </c>
      <c r="C21" s="40">
        <f t="shared" si="4"/>
        <v>46206</v>
      </c>
      <c r="D21" s="41">
        <f t="shared" si="11"/>
        <v>46206</v>
      </c>
      <c r="E21" s="41">
        <f t="shared" si="12"/>
        <v>46208</v>
      </c>
      <c r="F21" s="34" t="s">
        <v>47</v>
      </c>
      <c r="G21" s="38">
        <f t="shared" si="13"/>
        <v>46212</v>
      </c>
      <c r="H21" s="38">
        <f t="shared" si="20"/>
        <v>46213</v>
      </c>
      <c r="I21" s="38">
        <f t="shared" si="21"/>
        <v>46214</v>
      </c>
      <c r="J21" s="38">
        <f t="shared" ref="J21:J23" si="22">I21+2</f>
        <v>46216</v>
      </c>
      <c r="K21" s="38">
        <f t="shared" ref="K21:K23" si="23">J21</f>
        <v>46216</v>
      </c>
      <c r="L21" s="38">
        <f t="shared" ref="L21:L23" si="24">K21+1</f>
        <v>46217</v>
      </c>
      <c r="M21" s="38">
        <f t="shared" ref="M21:M23" si="25">L21+2</f>
        <v>46219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ht="24.75" customHeight="1">
      <c r="A22" s="23" t="s">
        <v>10</v>
      </c>
      <c r="B22" s="34" t="s">
        <v>48</v>
      </c>
      <c r="C22" s="40">
        <f t="shared" si="4"/>
        <v>46219</v>
      </c>
      <c r="D22" s="41">
        <f t="shared" si="11"/>
        <v>46219</v>
      </c>
      <c r="E22" s="41">
        <f t="shared" si="12"/>
        <v>46221</v>
      </c>
      <c r="F22" s="34" t="s">
        <v>49</v>
      </c>
      <c r="G22" s="38">
        <f t="shared" si="13"/>
        <v>46225</v>
      </c>
      <c r="H22" s="38">
        <f t="shared" si="20"/>
        <v>46226</v>
      </c>
      <c r="I22" s="38">
        <f t="shared" si="21"/>
        <v>46227</v>
      </c>
      <c r="J22" s="38">
        <f t="shared" si="22"/>
        <v>46229</v>
      </c>
      <c r="K22" s="38">
        <f t="shared" si="23"/>
        <v>46229</v>
      </c>
      <c r="L22" s="38">
        <f t="shared" si="24"/>
        <v>46230</v>
      </c>
      <c r="M22" s="38">
        <f t="shared" si="25"/>
        <v>46232</v>
      </c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ht="24.75" customHeight="1">
      <c r="A23" s="23" t="s">
        <v>10</v>
      </c>
      <c r="B23" s="34" t="s">
        <v>50</v>
      </c>
      <c r="C23" s="40">
        <f t="shared" si="4"/>
        <v>46232</v>
      </c>
      <c r="D23" s="41">
        <f t="shared" si="11"/>
        <v>46232</v>
      </c>
      <c r="E23" s="41">
        <f t="shared" si="12"/>
        <v>46234</v>
      </c>
      <c r="F23" s="34" t="s">
        <v>51</v>
      </c>
      <c r="G23" s="38">
        <f t="shared" si="13"/>
        <v>46238</v>
      </c>
      <c r="H23" s="38">
        <f t="shared" si="20"/>
        <v>46239</v>
      </c>
      <c r="I23" s="38">
        <f t="shared" si="21"/>
        <v>46240</v>
      </c>
      <c r="J23" s="38">
        <f t="shared" si="22"/>
        <v>46242</v>
      </c>
      <c r="K23" s="38">
        <f t="shared" si="23"/>
        <v>46242</v>
      </c>
      <c r="L23" s="38">
        <f t="shared" si="24"/>
        <v>46243</v>
      </c>
      <c r="M23" s="38">
        <f t="shared" si="25"/>
        <v>46245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ht="24.75" customHeight="1">
      <c r="A24" s="43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3" t="s">
        <v>52</v>
      </c>
      <c r="B25" s="44"/>
      <c r="C25" s="45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3"/>
      <c r="B26" s="46"/>
      <c r="C26" s="47" t="s">
        <v>54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3"/>
      <c r="B27" s="46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ht="28.5" customHeight="1">
      <c r="A28" s="48" t="s">
        <v>55</v>
      </c>
      <c r="B28" s="49"/>
      <c r="C28" s="49"/>
      <c r="D28" s="49"/>
      <c r="E28" s="49"/>
      <c r="F28" s="50"/>
      <c r="G28" s="50"/>
      <c r="H28" s="50"/>
      <c r="I28" s="50"/>
      <c r="J28" s="51"/>
      <c r="K28" s="51"/>
      <c r="L28" s="51"/>
      <c r="M28" s="50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ht="15.75" customHeight="1">
      <c r="A29" s="53"/>
      <c r="B29" s="54"/>
      <c r="C29" s="55"/>
      <c r="D29" s="55"/>
      <c r="E29" s="55"/>
      <c r="F29" s="55"/>
      <c r="G29" s="55"/>
      <c r="H29" s="55"/>
      <c r="I29" s="55"/>
      <c r="J29" s="56"/>
      <c r="K29" s="56"/>
      <c r="L29" s="56"/>
      <c r="M29" s="5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53" t="s">
        <v>56</v>
      </c>
      <c r="B30" s="57">
        <v>46191.0</v>
      </c>
      <c r="C30" s="55"/>
      <c r="D30" s="55"/>
      <c r="E30" s="55"/>
      <c r="F30" s="55" t="s">
        <v>57</v>
      </c>
      <c r="G30" s="55"/>
      <c r="H30" s="55"/>
      <c r="I30" s="55"/>
      <c r="J30" s="56"/>
      <c r="K30" s="56"/>
      <c r="L30" s="56"/>
      <c r="M30" s="55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58" t="s">
        <v>57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J20:L20"/>
    <mergeCell ref="C25:M25"/>
    <mergeCell ref="C26:M26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59</v>
      </c>
      <c r="K3" s="4"/>
      <c r="L3" s="5"/>
      <c r="M3" s="14" t="s">
        <v>60</v>
      </c>
      <c r="N3" s="4"/>
      <c r="O3" s="5"/>
      <c r="P3" s="15" t="s">
        <v>6</v>
      </c>
      <c r="Q3" s="6"/>
      <c r="R3" s="6"/>
      <c r="S3" s="6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ht="24.0" hidden="1" customHeight="1">
      <c r="A5" s="18" t="s">
        <v>61</v>
      </c>
      <c r="B5" s="19" t="s">
        <v>62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63</v>
      </c>
      <c r="G5" s="60">
        <f>E5+5</f>
        <v>45981</v>
      </c>
      <c r="H5" s="60">
        <f>G5</f>
        <v>45981</v>
      </c>
      <c r="I5" s="60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ht="24.0" hidden="1" customHeight="1">
      <c r="A6" s="23" t="s">
        <v>61</v>
      </c>
      <c r="B6" s="19" t="s">
        <v>64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65</v>
      </c>
      <c r="G6" s="61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ht="24.0" hidden="1" customHeight="1">
      <c r="A7" s="23" t="s">
        <v>61</v>
      </c>
      <c r="B7" s="19" t="s">
        <v>66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67</v>
      </c>
      <c r="G7" s="61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ht="24.0" hidden="1" customHeight="1">
      <c r="A8" s="23" t="s">
        <v>61</v>
      </c>
      <c r="B8" s="62" t="s">
        <v>68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70</v>
      </c>
      <c r="K8" s="26">
        <f>I8+2</f>
        <v>46035</v>
      </c>
      <c r="L8" s="26">
        <f t="shared" ref="L8:L12" si="10">K8+1</f>
        <v>46036</v>
      </c>
      <c r="M8" s="25" t="s">
        <v>71</v>
      </c>
      <c r="N8" s="26">
        <f>L8+2</f>
        <v>46038</v>
      </c>
      <c r="O8" s="63">
        <f>N8+1</f>
        <v>46039</v>
      </c>
      <c r="P8" s="22">
        <f>O8+5</f>
        <v>46044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ht="24.0" hidden="1" customHeight="1">
      <c r="A9" s="23" t="s">
        <v>61</v>
      </c>
      <c r="B9" s="19" t="s">
        <v>72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73</v>
      </c>
      <c r="G9" s="64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ht="21.75" hidden="1" customHeight="1">
      <c r="A10" s="23" t="s">
        <v>61</v>
      </c>
      <c r="B10" s="24" t="s">
        <v>74</v>
      </c>
      <c r="C10" s="20">
        <f t="shared" si="5"/>
        <v>46062</v>
      </c>
      <c r="D10" s="65">
        <f t="shared" ref="D10:D21" si="12">C10</f>
        <v>46062</v>
      </c>
      <c r="E10" s="21">
        <f>D10+3</f>
        <v>46065</v>
      </c>
      <c r="F10" s="19" t="s">
        <v>75</v>
      </c>
      <c r="G10" s="64" t="s">
        <v>23</v>
      </c>
      <c r="H10" s="10"/>
      <c r="I10" s="8"/>
      <c r="J10" s="29" t="s">
        <v>70</v>
      </c>
      <c r="K10" s="26">
        <f>E10+7</f>
        <v>46072</v>
      </c>
      <c r="L10" s="26">
        <f t="shared" si="10"/>
        <v>46073</v>
      </c>
      <c r="M10" s="29" t="s">
        <v>71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6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</row>
    <row r="11" ht="24.75" hidden="1" customHeight="1">
      <c r="A11" s="30" t="s">
        <v>61</v>
      </c>
      <c r="B11" s="32" t="s">
        <v>76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77</v>
      </c>
      <c r="G11" s="61" t="s">
        <v>23</v>
      </c>
      <c r="H11" s="10"/>
      <c r="I11" s="8"/>
      <c r="J11" s="29" t="s">
        <v>70</v>
      </c>
      <c r="K11" s="26">
        <f>E11+4</f>
        <v>46086</v>
      </c>
      <c r="L11" s="26">
        <f t="shared" si="10"/>
        <v>46087</v>
      </c>
      <c r="M11" s="29" t="s">
        <v>71</v>
      </c>
      <c r="N11" s="26">
        <f>L11+2</f>
        <v>46089</v>
      </c>
      <c r="O11" s="63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9"/>
      <c r="AC11" s="59"/>
      <c r="AD11" s="59"/>
      <c r="AE11" s="59"/>
      <c r="AF11" s="59"/>
      <c r="AG11" s="59"/>
    </row>
    <row r="12" ht="24.75" hidden="1" customHeight="1">
      <c r="A12" s="23" t="s">
        <v>61</v>
      </c>
      <c r="B12" s="31" t="s">
        <v>78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79</v>
      </c>
      <c r="G12" s="61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6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9"/>
      <c r="AC12" s="59"/>
      <c r="AD12" s="59"/>
      <c r="AE12" s="59"/>
      <c r="AF12" s="59"/>
      <c r="AG12" s="59"/>
    </row>
    <row r="13" ht="24.75" hidden="1" customHeight="1">
      <c r="A13" s="30" t="s">
        <v>61</v>
      </c>
      <c r="B13" s="31" t="s">
        <v>80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81</v>
      </c>
      <c r="G13" s="61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9"/>
      <c r="AC13" s="59"/>
      <c r="AD13" s="59"/>
      <c r="AE13" s="59"/>
      <c r="AF13" s="59"/>
      <c r="AG13" s="59"/>
    </row>
    <row r="14" ht="24.75" hidden="1" customHeight="1">
      <c r="A14" s="30" t="s">
        <v>61</v>
      </c>
      <c r="B14" s="32" t="s">
        <v>82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83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9"/>
      <c r="AC14" s="59"/>
      <c r="AD14" s="59"/>
      <c r="AE14" s="59"/>
      <c r="AF14" s="59"/>
      <c r="AG14" s="59"/>
    </row>
    <row r="15" ht="24.75" hidden="1" customHeight="1">
      <c r="A15" s="30" t="s">
        <v>61</v>
      </c>
      <c r="B15" s="32" t="s">
        <v>84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85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9"/>
      <c r="AC15" s="59"/>
      <c r="AD15" s="59"/>
      <c r="AE15" s="59"/>
      <c r="AF15" s="59"/>
      <c r="AG15" s="59"/>
    </row>
    <row r="16" ht="24.75" hidden="1" customHeight="1">
      <c r="A16" s="30" t="s">
        <v>61</v>
      </c>
      <c r="B16" s="32" t="s">
        <v>86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87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1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9"/>
      <c r="AC16" s="59"/>
      <c r="AD16" s="59"/>
      <c r="AE16" s="59"/>
      <c r="AF16" s="59"/>
      <c r="AG16" s="59"/>
    </row>
    <row r="17" ht="24.75" customHeight="1">
      <c r="A17" s="30" t="s">
        <v>61</v>
      </c>
      <c r="B17" s="32" t="s">
        <v>88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89</v>
      </c>
      <c r="G17" s="20">
        <f t="shared" si="20"/>
        <v>46171</v>
      </c>
      <c r="H17" s="21">
        <f t="shared" si="21"/>
        <v>46171</v>
      </c>
      <c r="I17" s="21">
        <f>H17+1</f>
        <v>46172</v>
      </c>
      <c r="J17" s="22">
        <f>I17+2</f>
        <v>46174</v>
      </c>
      <c r="K17" s="22">
        <f t="shared" ref="K17:L17" si="27">J17</f>
        <v>46174</v>
      </c>
      <c r="L17" s="22">
        <f t="shared" si="27"/>
        <v>46174</v>
      </c>
      <c r="M17" s="22">
        <f>L17+3</f>
        <v>46177</v>
      </c>
      <c r="N17" s="22">
        <f t="shared" ref="N17:O17" si="28">M17+1</f>
        <v>46178</v>
      </c>
      <c r="O17" s="22">
        <f t="shared" si="28"/>
        <v>46179</v>
      </c>
      <c r="P17" s="22">
        <f t="shared" si="29"/>
        <v>46183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9"/>
      <c r="AC17" s="59"/>
      <c r="AD17" s="59"/>
      <c r="AE17" s="59"/>
      <c r="AF17" s="59"/>
      <c r="AG17" s="59"/>
    </row>
    <row r="18" ht="24.75" customHeight="1">
      <c r="A18" s="35" t="s">
        <v>61</v>
      </c>
      <c r="B18" s="36" t="s">
        <v>90</v>
      </c>
      <c r="C18" s="20">
        <f t="shared" si="5"/>
        <v>46183</v>
      </c>
      <c r="D18" s="21">
        <f t="shared" si="12"/>
        <v>46183</v>
      </c>
      <c r="E18" s="21">
        <f t="shared" si="18"/>
        <v>46185</v>
      </c>
      <c r="F18" s="34" t="s">
        <v>91</v>
      </c>
      <c r="G18" s="61" t="s">
        <v>23</v>
      </c>
      <c r="H18" s="10"/>
      <c r="I18" s="8"/>
      <c r="J18" s="22">
        <f>E18+4</f>
        <v>46189</v>
      </c>
      <c r="K18" s="22">
        <f t="shared" ref="K18:K21" si="31">J18</f>
        <v>46189</v>
      </c>
      <c r="L18" s="22">
        <f t="shared" ref="L18:L21" si="32">K18+1</f>
        <v>46190</v>
      </c>
      <c r="M18" s="38">
        <f t="shared" ref="M18:M21" si="33">L18+2</f>
        <v>46192</v>
      </c>
      <c r="N18" s="38">
        <f t="shared" ref="N18:N21" si="34">M18+1</f>
        <v>46193</v>
      </c>
      <c r="O18" s="38">
        <f t="shared" ref="O18:O21" si="35">N18</f>
        <v>46193</v>
      </c>
      <c r="P18" s="38">
        <f t="shared" si="29"/>
        <v>46197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9"/>
      <c r="AC18" s="59"/>
      <c r="AD18" s="59"/>
      <c r="AE18" s="59"/>
      <c r="AF18" s="59"/>
      <c r="AG18" s="59"/>
    </row>
    <row r="19" ht="24.75" customHeight="1">
      <c r="A19" s="23" t="s">
        <v>61</v>
      </c>
      <c r="B19" s="39" t="s">
        <v>92</v>
      </c>
      <c r="C19" s="40">
        <f t="shared" si="5"/>
        <v>46197</v>
      </c>
      <c r="D19" s="41">
        <f t="shared" si="12"/>
        <v>46197</v>
      </c>
      <c r="E19" s="41">
        <f t="shared" si="18"/>
        <v>46199</v>
      </c>
      <c r="F19" s="34" t="s">
        <v>93</v>
      </c>
      <c r="G19" s="40">
        <f>E19+2</f>
        <v>46201</v>
      </c>
      <c r="H19" s="41">
        <f t="shared" ref="H19:I19" si="30">G19</f>
        <v>46201</v>
      </c>
      <c r="I19" s="41">
        <f t="shared" si="30"/>
        <v>46201</v>
      </c>
      <c r="J19" s="38">
        <f>I19+2</f>
        <v>46203</v>
      </c>
      <c r="K19" s="38">
        <f t="shared" si="31"/>
        <v>46203</v>
      </c>
      <c r="L19" s="38">
        <f t="shared" si="32"/>
        <v>46204</v>
      </c>
      <c r="M19" s="38">
        <f t="shared" si="33"/>
        <v>46206</v>
      </c>
      <c r="N19" s="38">
        <f t="shared" si="34"/>
        <v>46207</v>
      </c>
      <c r="O19" s="38">
        <f t="shared" si="35"/>
        <v>46207</v>
      </c>
      <c r="P19" s="38">
        <f t="shared" si="29"/>
        <v>46211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9"/>
      <c r="AC19" s="59"/>
      <c r="AD19" s="59"/>
      <c r="AE19" s="59"/>
      <c r="AF19" s="59"/>
      <c r="AG19" s="59"/>
    </row>
    <row r="20" ht="24.75" customHeight="1">
      <c r="A20" s="23" t="s">
        <v>61</v>
      </c>
      <c r="B20" s="34" t="s">
        <v>94</v>
      </c>
      <c r="C20" s="40">
        <f t="shared" si="5"/>
        <v>46211</v>
      </c>
      <c r="D20" s="41">
        <f t="shared" si="12"/>
        <v>46211</v>
      </c>
      <c r="E20" s="41">
        <f t="shared" si="18"/>
        <v>46213</v>
      </c>
      <c r="F20" s="34" t="s">
        <v>95</v>
      </c>
      <c r="G20" s="61" t="s">
        <v>23</v>
      </c>
      <c r="H20" s="10"/>
      <c r="I20" s="8"/>
      <c r="J20" s="38">
        <f t="shared" ref="J20:J21" si="36">E20+4</f>
        <v>46217</v>
      </c>
      <c r="K20" s="38">
        <f t="shared" si="31"/>
        <v>46217</v>
      </c>
      <c r="L20" s="38">
        <f t="shared" si="32"/>
        <v>46218</v>
      </c>
      <c r="M20" s="38">
        <f t="shared" si="33"/>
        <v>46220</v>
      </c>
      <c r="N20" s="38">
        <f t="shared" si="34"/>
        <v>46221</v>
      </c>
      <c r="O20" s="38">
        <f t="shared" si="35"/>
        <v>46221</v>
      </c>
      <c r="P20" s="38">
        <f t="shared" si="29"/>
        <v>46225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9"/>
      <c r="AC20" s="59"/>
      <c r="AD20" s="59"/>
      <c r="AE20" s="59"/>
      <c r="AF20" s="59"/>
      <c r="AG20" s="59"/>
    </row>
    <row r="21" ht="24.75" customHeight="1">
      <c r="A21" s="23" t="s">
        <v>61</v>
      </c>
      <c r="B21" s="34" t="s">
        <v>96</v>
      </c>
      <c r="C21" s="40">
        <f t="shared" si="5"/>
        <v>46225</v>
      </c>
      <c r="D21" s="41">
        <f t="shared" si="12"/>
        <v>46225</v>
      </c>
      <c r="E21" s="41">
        <f t="shared" si="18"/>
        <v>46227</v>
      </c>
      <c r="F21" s="34" t="s">
        <v>97</v>
      </c>
      <c r="G21" s="61" t="s">
        <v>23</v>
      </c>
      <c r="H21" s="10"/>
      <c r="I21" s="8"/>
      <c r="J21" s="38">
        <f t="shared" si="36"/>
        <v>46231</v>
      </c>
      <c r="K21" s="38">
        <f t="shared" si="31"/>
        <v>46231</v>
      </c>
      <c r="L21" s="38">
        <f t="shared" si="32"/>
        <v>46232</v>
      </c>
      <c r="M21" s="38">
        <f t="shared" si="33"/>
        <v>46234</v>
      </c>
      <c r="N21" s="38">
        <f t="shared" si="34"/>
        <v>46235</v>
      </c>
      <c r="O21" s="38">
        <f t="shared" si="35"/>
        <v>46235</v>
      </c>
      <c r="P21" s="38">
        <f t="shared" si="29"/>
        <v>46239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9"/>
      <c r="AC21" s="59"/>
      <c r="AD21" s="59"/>
      <c r="AE21" s="59"/>
      <c r="AF21" s="59"/>
      <c r="AG21" s="59"/>
    </row>
    <row r="22" ht="24.75" customHeight="1">
      <c r="A22" s="43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9"/>
      <c r="AC22" s="59"/>
      <c r="AD22" s="59"/>
      <c r="AE22" s="59"/>
      <c r="AF22" s="59"/>
      <c r="AG22" s="59"/>
    </row>
    <row r="23" ht="24.75" customHeight="1">
      <c r="A23" s="43" t="s">
        <v>52</v>
      </c>
      <c r="B23" s="44"/>
      <c r="C23" s="45" t="s">
        <v>98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9"/>
      <c r="AC23" s="59"/>
      <c r="AD23" s="59"/>
      <c r="AE23" s="59"/>
      <c r="AF23" s="59"/>
      <c r="AG23" s="59"/>
    </row>
    <row r="24" ht="27.75" customHeight="1">
      <c r="A24" s="43"/>
      <c r="B24" s="46"/>
      <c r="C24" s="47" t="s">
        <v>99</v>
      </c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ht="27.75" customHeight="1">
      <c r="A25" s="43"/>
      <c r="B25" s="46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</row>
    <row r="26" ht="28.5" customHeight="1">
      <c r="A26" s="48" t="s">
        <v>55</v>
      </c>
      <c r="B26" s="49"/>
      <c r="C26" s="49"/>
      <c r="D26" s="49"/>
      <c r="E26" s="49"/>
      <c r="F26" s="50"/>
      <c r="G26" s="50"/>
      <c r="H26" s="50"/>
      <c r="I26" s="50"/>
      <c r="J26" s="51"/>
      <c r="K26" s="51"/>
      <c r="L26" s="51"/>
      <c r="M26" s="50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67"/>
      <c r="AC26" s="67"/>
      <c r="AD26" s="67"/>
      <c r="AE26" s="67"/>
      <c r="AF26" s="67"/>
      <c r="AG26" s="67"/>
    </row>
    <row r="27" ht="15.75" customHeight="1">
      <c r="A27" s="48"/>
      <c r="B27" s="49"/>
      <c r="C27" s="49"/>
      <c r="D27" s="49"/>
      <c r="E27" s="49"/>
      <c r="F27" s="50"/>
      <c r="G27" s="50"/>
      <c r="H27" s="50"/>
      <c r="I27" s="50"/>
      <c r="J27" s="50"/>
      <c r="K27" s="50"/>
      <c r="L27" s="50"/>
      <c r="M27" s="51"/>
      <c r="N27" s="51"/>
      <c r="O27" s="51"/>
      <c r="P27" s="50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3" t="s">
        <v>56</v>
      </c>
      <c r="B28" s="68">
        <v>46191.0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6"/>
      <c r="O28" s="56"/>
      <c r="P28" s="5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3"/>
      <c r="B29" s="68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6"/>
      <c r="O29" s="56"/>
      <c r="P29" s="55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58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20:I20"/>
    <mergeCell ref="G21:I21"/>
    <mergeCell ref="C23:P23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