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<sst xmlns="http://schemas.openxmlformats.org/spreadsheetml/2006/main" count="250" uniqueCount="120">
  <si>
    <t>STF SCHEDULE  (STF-1 Service)</t>
  </si>
  <si>
    <t>STF SCHEDULE  (STF-2 Service)</t>
  </si>
  <si>
    <t>VESSEL</t>
  </si>
  <si>
    <t>VOY.NO</t>
  </si>
  <si>
    <t>VRANGEL (RUVRA)</t>
  </si>
  <si>
    <t>SHANGHAI  (CNSHG)</t>
  </si>
  <si>
    <t>BUSAN (KRBNP)</t>
  </si>
  <si>
    <t xml:space="preserve">VRANGEL </t>
  </si>
  <si>
    <t>RIZHAO (CNRZH)</t>
  </si>
  <si>
    <t>NINGBO (CNNBG)</t>
  </si>
  <si>
    <t>ETA/ATA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</si>
  <si>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</si>
  <si>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</si>
  <si>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</si>
  <si>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</si>
  <si>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</si>
  <si>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</si>
  <si>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</si>
  <si>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SH2402s</t>
  </si>
  <si>
    <t>Q2401n</t>
  </si>
  <si>
    <t>SH2402n</t>
  </si>
  <si>
    <t>SH2403s</t>
  </si>
  <si>
    <t>SH2403n</t>
  </si>
  <si>
    <t>SH2404s</t>
  </si>
  <si>
    <t>Q2402s</t>
  </si>
  <si>
    <t>SH2404n</t>
  </si>
  <si>
    <t>BUSAN</t>
  </si>
  <si>
    <t>Q2402n</t>
  </si>
  <si>
    <t>-</t>
  </si>
  <si>
    <t>SHANGHAI</t>
  </si>
  <si>
    <t>SH2405s</t>
  </si>
  <si>
    <t>SH2405n</t>
  </si>
  <si>
    <t>Q2403s</t>
  </si>
  <si>
    <t>Q2403n</t>
  </si>
  <si>
    <t>SH2501s</t>
  </si>
  <si>
    <t>SH2501n</t>
  </si>
  <si>
    <t>Q2404s</t>
  </si>
  <si>
    <t>Q2404n</t>
  </si>
  <si>
    <t>SH2502s</t>
  </si>
  <si>
    <t>SH2502n</t>
  </si>
  <si>
    <t>NINGBO</t>
  </si>
  <si>
    <t>RIZHAO</t>
  </si>
  <si>
    <t>SH2503s</t>
  </si>
  <si>
    <t>SH2503n</t>
  </si>
  <si>
    <t>Q2501s</t>
  </si>
  <si>
    <t>Q2501n</t>
  </si>
  <si>
    <t>SH2504s</t>
  </si>
  <si>
    <t>SH2504n</t>
  </si>
  <si>
    <t>SH2505s</t>
  </si>
  <si>
    <t>SH2505n</t>
  </si>
  <si>
    <t>Q2502s</t>
  </si>
  <si>
    <t>Q2502n</t>
  </si>
  <si>
    <t>SH2506s</t>
  </si>
  <si>
    <t>SH2506n</t>
  </si>
  <si>
    <t>SH2507s</t>
  </si>
  <si>
    <t>Q2503s</t>
  </si>
  <si>
    <t>SH2507n</t>
  </si>
  <si>
    <t>Q2503n</t>
  </si>
  <si>
    <t>SH2508s</t>
  </si>
  <si>
    <t>SH2508n</t>
  </si>
  <si>
    <t>Q2504s</t>
  </si>
  <si>
    <t>SH2509s</t>
  </si>
  <si>
    <t>SH2509n</t>
  </si>
  <si>
    <t>Q2504n</t>
  </si>
  <si>
    <t>SH2510s</t>
  </si>
  <si>
    <t>SH2510n</t>
  </si>
  <si>
    <t>Q2505s</t>
  </si>
  <si>
    <t>Q2505n</t>
  </si>
  <si>
    <t>SH2511s</t>
  </si>
  <si>
    <t>SH2511n</t>
  </si>
  <si>
    <t>Q2506s</t>
  </si>
  <si>
    <t>Q2506n</t>
  </si>
  <si>
    <t>SH2512s</t>
  </si>
  <si>
    <t>SH2512n</t>
  </si>
  <si>
    <t>SH2513s</t>
  </si>
  <si>
    <t>SH2513n</t>
  </si>
  <si>
    <t>SH2514s</t>
  </si>
  <si>
    <t>SH2514n</t>
  </si>
  <si>
    <t>Q2507s</t>
  </si>
  <si>
    <t>SH2515s</t>
  </si>
  <si>
    <t>Q2507n</t>
  </si>
  <si>
    <t>SH2515n</t>
  </si>
  <si>
    <t>Q2508s</t>
  </si>
  <si>
    <t>Q2508n</t>
  </si>
  <si>
    <t>SH2516s</t>
  </si>
  <si>
    <t>SH2516n</t>
  </si>
  <si>
    <t>SH2517s</t>
  </si>
  <si>
    <t>SH2517n</t>
  </si>
  <si>
    <t>Q2509s</t>
  </si>
  <si>
    <t>SH2518s</t>
  </si>
  <si>
    <t>Q2509n</t>
  </si>
  <si>
    <t>SH2518n</t>
  </si>
  <si>
    <t>SH2519s</t>
  </si>
  <si>
    <t>SH2519n</t>
  </si>
  <si>
    <t>Q2510s</t>
  </si>
  <si>
    <t xml:space="preserve">  REMARKS:</t>
  </si>
  <si>
    <t>VOY SH2515  ROTATION : VRANGEL &gt;&gt; SHANGHAI &gt;&gt;VRANGEL</t>
  </si>
  <si>
    <t>Q2510n</t>
  </si>
  <si>
    <t>SCHEDULE IS SUBJECT TO CHANGE WITH OR WITHOUT PRIOR NOTICE</t>
  </si>
  <si>
    <t>LAST UPDATED</t>
  </si>
  <si>
    <t xml:space="preserve"> </t>
  </si>
  <si>
    <t>Q2511s</t>
  </si>
  <si>
    <t>Q2511n</t>
  </si>
  <si>
    <t>Q2512s</t>
  </si>
  <si>
    <t>Q2512n</t>
  </si>
  <si>
    <t>Q2513s</t>
  </si>
  <si>
    <t>Q2513n</t>
  </si>
  <si>
    <t>Q2514s</t>
  </si>
  <si>
    <t>Q2514n</t>
  </si>
  <si>
    <t>Q2515s</t>
  </si>
  <si>
    <t>Q2515n</t>
  </si>
  <si>
    <t>Q2516s</t>
  </si>
  <si>
    <t>Q2516n</t>
  </si>
  <si>
    <t>Q2517s</t>
  </si>
  <si>
    <t>Q2517n</t>
  </si>
  <si>
    <t>Q2518s</t>
  </si>
  <si>
    <t>Q2518n</t>
  </si>
  <si>
    <t>Q2519s</t>
  </si>
  <si>
    <t>Q2519n</t>
  </si>
  <si>
    <t>VOY Q2514 ROTATION :  VRANGEL &gt;&gt;BUSAN &gt;&gt;  NINGBO&gt;&gt; 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</si>
</sst>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6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  <font>
      <b/>
      <i/>
      <strike/>
      <sz val="11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horizontal="center" vertical="center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0" fontId="11" numFmtId="164" xfId="0" applyAlignment="1" applyBorder="1" applyFont="1" applyNumberFormat="1">
      <alignment horizontal="center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6" fillId="5" fontId="5" numFmtId="0" xfId="0" applyAlignment="1" applyBorder="1" applyFill="1" applyFont="1">
      <alignment horizontal="center" readingOrder="0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10" fillId="0" fontId="15" numFmtId="0" xfId="0" applyAlignment="1" applyBorder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1" fillId="4" fontId="13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5" fillId="4" fontId="13" numFmtId="164" xfId="0" applyAlignment="1" applyBorder="1" applyFill="1" applyFont="1" applyNumberForma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0" fillId="4" fontId="4" numFmtId="0" xfId="0" applyAlignment="1" applyFill="1" applyFont="1">
      <alignment horizontal="center" vertical="center"/>
    </xf>
    <xf borderId="5" fillId="0" fontId="14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0" fillId="0" fontId="18" numFmtId="0" xfId="0" applyAlignment="1" applyFont="1">
      <alignment horizontal="left" readingOrder="0" vertical="center"/>
    </xf>
    <xf borderId="0" fillId="0" fontId="19" numFmtId="0" xfId="0" applyAlignment="1" applyFont="1">
      <alignment horizontal="left" shrinkToFit="0" vertical="center" wrapText="1"/>
    </xf>
    <xf borderId="0" fillId="4" fontId="19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shrinkToFit="0" vertical="center" wrapText="0"/>
    </xf>
    <xf borderId="0" fillId="0" fontId="20" numFmtId="0" xfId="0" applyAlignment="1" applyFont="1">
      <alignment vertical="center"/>
    </xf>
    <xf borderId="0" fillId="0" fontId="20" numFmtId="0" xfId="0" applyFont="1"/>
    <xf borderId="0" fillId="0" fontId="21" numFmtId="0" xfId="0" applyAlignment="1" applyFont="1">
      <alignment vertical="center"/>
    </xf>
    <xf borderId="0" fillId="0" fontId="19" numFmtId="0" xfId="0" applyFont="1"/>
    <xf borderId="0" fillId="4" fontId="22" numFmtId="0" xfId="0" applyAlignment="1" applyFill="1" applyFont="1">
      <alignment horizontal="left"/>
    </xf>
    <xf borderId="0" fillId="0" fontId="23" numFmtId="0" xfId="0" applyFont="1"/>
    <xf borderId="0" fillId="0" fontId="23" numFmtId="0" xfId="0" applyFont="1"/>
    <xf borderId="0" fillId="4" fontId="24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  <xf borderId="11" fillId="4" fontId="15" numFmtId="0" xfId="0" applyAlignment="1" applyBorder="1" applyFill="1" applyFont="1">
      <alignment horizontal="center" readingOrder="0" vertical="center"/>
    </xf>
    <xf borderId="11" fillId="0" fontId="25" numFmtId="0" xfId="0" applyAlignment="1" applyBorder="1" applyFont="1">
      <alignment horizontal="center" readingOrder="0" vertical="center"/>
    </xf>
    <xf borderId="11" fillId="6" fontId="12" numFmtId="0" xfId="0" applyAlignment="1" applyBorder="1" applyFill="1" applyFont="1">
      <alignment horizontal="center" readingOrder="0" vertical="center"/>
    </xf>
    <xf borderId="0" fillId="0" fontId="19" numFmtId="0" xfId="0" applyAlignment="1" applyFont="1">
      <alignment horizontal="left" readingOrder="0" shrinkToFit="0" vertical="center" wrapText="1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7" width="10.89"/>
    <col customWidth="1" min="8" max="8" width="11.11"/>
    <col customWidth="1" min="9" max="9" width="10.89"/>
    <col customWidth="1" hidden="1" min="10" max="11" width="10.67"/>
    <col customWidth="1" hidden="1" min="12" max="12" width="11.44"/>
    <col customWidth="1" min="13" max="13" width="20.22"/>
    <col customWidth="1" min="14" max="14" width="17.44"/>
    <col customWidth="1" min="15" max="15" width="19.22"/>
    <col customWidth="1" min="16" max="16" width="13.89"/>
    <col customWidth="1" min="18" max="18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5" t="s">
        <v>7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24.0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>
        <f t="shared" ref="G5:G6" si="1">E5+4</f>
        <v>45974</v>
      </c>
      <c r="H5" s="23">
        <f>G5+5</f>
        <v>45979</v>
      </c>
      <c r="I5" s="23">
        <f>H5</f>
        <v>45979</v>
      </c>
      <c r="J5" s="23">
        <f t="shared" ref="J5:J7" si="2">I5+2</f>
        <v>45981</v>
      </c>
      <c r="K5" s="23">
        <f t="shared" ref="K5:K7" si="3">J5</f>
        <v>45981</v>
      </c>
      <c r="L5" s="23">
        <f>K5+1</f>
        <v>45982</v>
      </c>
      <c r="M5" s="23">
        <f>L5+2</f>
        <v>45984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24.75" hidden="1" customHeight="1">
      <c r="A6" s="24" t="s">
        <v>13</v>
      </c>
      <c r="B6" s="20" t="s">
        <v>18</v>
      </c>
      <c r="C6" s="21">
        <f t="shared" ref="C6:C28" si="4">M5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>
        <f t="shared" si="1"/>
        <v>45991</v>
      </c>
      <c r="H6" s="23">
        <f>G6+1</f>
        <v>45992</v>
      </c>
      <c r="I6" s="23">
        <f>H6+1</f>
        <v>45993</v>
      </c>
      <c r="J6" s="23">
        <f t="shared" si="2"/>
        <v>45995</v>
      </c>
      <c r="K6" s="23">
        <f t="shared" si="3"/>
        <v>45995</v>
      </c>
      <c r="L6" s="23">
        <f t="shared" ref="L6:L8" si="6">K6</f>
        <v>45995</v>
      </c>
      <c r="M6" s="23">
        <f t="shared" ref="M6:M7" si="7">L6+3</f>
        <v>45998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24.75" hidden="1" customHeight="1">
      <c r="A7" s="24" t="s">
        <v>13</v>
      </c>
      <c r="B7" s="20" t="s">
        <v>21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22</v>
      </c>
      <c r="G7" s="23">
        <f>E7+4</f>
        <v>46006</v>
      </c>
      <c r="H7" s="23">
        <f>G7+2</f>
        <v>46008</v>
      </c>
      <c r="I7" s="23">
        <f t="shared" ref="I7:I9" si="9">H7+1</f>
        <v>46009</v>
      </c>
      <c r="J7" s="23">
        <f t="shared" si="2"/>
        <v>46011</v>
      </c>
      <c r="K7" s="23">
        <f t="shared" si="3"/>
        <v>46011</v>
      </c>
      <c r="L7" s="23">
        <f t="shared" si="6"/>
        <v>46011</v>
      </c>
      <c r="M7" s="23">
        <f t="shared" si="7"/>
        <v>46014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24.75" hidden="1" customHeight="1">
      <c r="A8" s="24" t="s">
        <v>13</v>
      </c>
      <c r="B8" s="26" t="s">
        <v>23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25</v>
      </c>
      <c r="G8" s="27" t="s">
        <v>26</v>
      </c>
      <c r="H8" s="28">
        <f>E8+3</f>
        <v>46020</v>
      </c>
      <c r="I8" s="28">
        <f t="shared" si="9"/>
        <v>46021</v>
      </c>
      <c r="J8" s="27" t="s">
        <v>29</v>
      </c>
      <c r="K8" s="28">
        <f>I8+4</f>
        <v>46025</v>
      </c>
      <c r="L8" s="28">
        <f t="shared" si="6"/>
        <v>46025</v>
      </c>
      <c r="M8" s="23">
        <f>L8+5</f>
        <v>46030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24.75" hidden="1" customHeight="1">
      <c r="A9" s="24" t="s">
        <v>13</v>
      </c>
      <c r="B9" s="20" t="s">
        <v>30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31</v>
      </c>
      <c r="G9" s="30">
        <f>E9+4</f>
        <v>46039</v>
      </c>
      <c r="H9" s="23">
        <f>G9+2</f>
        <v>46041</v>
      </c>
      <c r="I9" s="23">
        <f t="shared" si="9"/>
        <v>46042</v>
      </c>
      <c r="J9" s="31" t="s">
        <v>28</v>
      </c>
      <c r="K9" s="4"/>
      <c r="L9" s="5"/>
      <c r="M9" s="23">
        <f>I9+5</f>
        <v>46047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24.75" hidden="1" customHeight="1">
      <c r="A10" s="24" t="s">
        <v>13</v>
      </c>
      <c r="B10" s="26" t="s">
        <v>34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35</v>
      </c>
      <c r="G10" s="32" t="s">
        <v>26</v>
      </c>
      <c r="H10" s="28">
        <f>E10+3</f>
        <v>46054</v>
      </c>
      <c r="I10" s="28">
        <f>H10</f>
        <v>46054</v>
      </c>
      <c r="J10" s="32" t="s">
        <v>29</v>
      </c>
      <c r="K10" s="23">
        <f>I10+4</f>
        <v>46058</v>
      </c>
      <c r="L10" s="23">
        <f>K10+1</f>
        <v>46059</v>
      </c>
      <c r="M10" s="23">
        <f>L10+5</f>
        <v>46064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24.75" hidden="1" customHeight="1">
      <c r="A11" s="34" t="s">
        <v>13</v>
      </c>
      <c r="B11" s="20" t="s">
        <v>38</v>
      </c>
      <c r="C11" s="21">
        <f t="shared" si="4"/>
        <v>46064</v>
      </c>
      <c r="D11" s="22">
        <f t="shared" ref="D11:D28" si="11">C11</f>
        <v>46064</v>
      </c>
      <c r="E11" s="22">
        <f t="shared" ref="E11:E20" si="12">D11+2</f>
        <v>46066</v>
      </c>
      <c r="F11" s="20" t="s">
        <v>39</v>
      </c>
      <c r="G11" s="23">
        <f t="shared" ref="G11:G20" si="13">E11+4</f>
        <v>46070</v>
      </c>
      <c r="H11" s="23">
        <f>G11+5</f>
        <v>46075</v>
      </c>
      <c r="I11" s="23">
        <f>H11+1</f>
        <v>46076</v>
      </c>
      <c r="J11" s="23">
        <f>I11+2</f>
        <v>46078</v>
      </c>
      <c r="K11" s="23">
        <f t="shared" ref="K11:K14" si="14">J11</f>
        <v>46078</v>
      </c>
      <c r="L11" s="23">
        <f>K11+1</f>
        <v>46079</v>
      </c>
      <c r="M11" s="23">
        <f>L11+2</f>
        <v>46081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ht="24.75" hidden="1" customHeight="1">
      <c r="A12" s="34" t="s">
        <v>13</v>
      </c>
      <c r="B12" s="35" t="s">
        <v>42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5" t="s">
        <v>43</v>
      </c>
      <c r="G12" s="23">
        <f t="shared" si="13"/>
        <v>46087</v>
      </c>
      <c r="H12" s="23">
        <f>G12+3</f>
        <v>46090</v>
      </c>
      <c r="I12" s="23">
        <f>H12</f>
        <v>46090</v>
      </c>
      <c r="J12" s="23">
        <f>I12+3</f>
        <v>46093</v>
      </c>
      <c r="K12" s="23">
        <f t="shared" si="14"/>
        <v>46093</v>
      </c>
      <c r="L12" s="23">
        <f>K12</f>
        <v>46093</v>
      </c>
      <c r="M12" s="23">
        <f>L12+3</f>
        <v>46096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24.75" hidden="1" customHeight="1">
      <c r="A13" s="34" t="s">
        <v>13</v>
      </c>
      <c r="B13" s="35" t="s">
        <v>46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5" t="s">
        <v>47</v>
      </c>
      <c r="G13" s="23">
        <f t="shared" si="13"/>
        <v>46102</v>
      </c>
      <c r="H13" s="23">
        <f t="shared" ref="H13:H15" si="15">G13+2</f>
        <v>46104</v>
      </c>
      <c r="I13" s="23">
        <f>H13+1</f>
        <v>46105</v>
      </c>
      <c r="J13" s="23">
        <f>I13+2</f>
        <v>46107</v>
      </c>
      <c r="K13" s="23">
        <f t="shared" si="14"/>
        <v>46107</v>
      </c>
      <c r="L13" s="23">
        <f>K13+1</f>
        <v>46108</v>
      </c>
      <c r="M13" s="23">
        <f>L13+2</f>
        <v>46110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ht="24.75" hidden="1" customHeight="1">
      <c r="A14" s="34" t="s">
        <v>13</v>
      </c>
      <c r="B14" s="35" t="s">
        <v>48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5" t="s">
        <v>49</v>
      </c>
      <c r="G14" s="23">
        <f t="shared" si="13"/>
        <v>46116</v>
      </c>
      <c r="H14" s="23">
        <f t="shared" si="15"/>
        <v>46118</v>
      </c>
      <c r="I14" s="23">
        <f>H14</f>
        <v>46118</v>
      </c>
      <c r="J14" s="23">
        <f>I14+3</f>
        <v>46121</v>
      </c>
      <c r="K14" s="23">
        <f t="shared" si="14"/>
        <v>46121</v>
      </c>
      <c r="L14" s="23">
        <f>K14</f>
        <v>46121</v>
      </c>
      <c r="M14" s="23">
        <f>L14+3</f>
        <v>46124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24.75" hidden="1" customHeight="1">
      <c r="A15" s="34" t="s">
        <v>13</v>
      </c>
      <c r="B15" s="39" t="s">
        <v>52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5" t="s">
        <v>53</v>
      </c>
      <c r="G15" s="23">
        <f t="shared" si="13"/>
        <v>46130</v>
      </c>
      <c r="H15" s="23">
        <f t="shared" si="15"/>
        <v>46132</v>
      </c>
      <c r="I15" s="23">
        <f t="shared" ref="I15:I16" si="16">H15+1</f>
        <v>46133</v>
      </c>
      <c r="J15" s="40" t="s">
        <v>28</v>
      </c>
      <c r="K15" s="4"/>
      <c r="L15" s="5"/>
      <c r="M15" s="23">
        <f t="shared" ref="M15:M18" si="17">I15+4</f>
        <v>46137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ht="24.75" hidden="1" customHeight="1">
      <c r="A16" s="34" t="s">
        <v>13</v>
      </c>
      <c r="B16" s="39" t="s">
        <v>54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2" t="s">
        <v>56</v>
      </c>
      <c r="G16" s="23">
        <f t="shared" si="13"/>
        <v>46143</v>
      </c>
      <c r="H16" s="23">
        <f>G16+4</f>
        <v>46147</v>
      </c>
      <c r="I16" s="23">
        <f t="shared" si="16"/>
        <v>46148</v>
      </c>
      <c r="J16" s="40" t="s">
        <v>28</v>
      </c>
      <c r="K16" s="4"/>
      <c r="L16" s="5"/>
      <c r="M16" s="23">
        <f t="shared" si="17"/>
        <v>46152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24.75" hidden="1" customHeight="1">
      <c r="A17" s="34" t="s">
        <v>13</v>
      </c>
      <c r="B17" s="39" t="s">
        <v>58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2" t="s">
        <v>59</v>
      </c>
      <c r="G17" s="23">
        <f t="shared" si="13"/>
        <v>46158</v>
      </c>
      <c r="H17" s="23">
        <f>G17+2</f>
        <v>46160</v>
      </c>
      <c r="I17" s="23">
        <f t="shared" ref="I17:I18" si="18">H17+1</f>
        <v>46161</v>
      </c>
      <c r="J17" s="40" t="s">
        <v>28</v>
      </c>
      <c r="K17" s="4"/>
      <c r="L17" s="5"/>
      <c r="M17" s="23">
        <f t="shared" si="17"/>
        <v>46165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24.75" hidden="1" customHeight="1">
      <c r="A18" s="34" t="s">
        <v>13</v>
      </c>
      <c r="B18" s="35" t="s">
        <v>61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2" t="s">
        <v>62</v>
      </c>
      <c r="G18" s="23">
        <f t="shared" si="13"/>
        <v>46171</v>
      </c>
      <c r="H18" s="23">
        <f t="shared" ref="H18:H20" si="19">G18+3</f>
        <v>46174</v>
      </c>
      <c r="I18" s="23">
        <f t="shared" si="18"/>
        <v>46175</v>
      </c>
      <c r="J18" s="40" t="s">
        <v>28</v>
      </c>
      <c r="K18" s="4"/>
      <c r="L18" s="5"/>
      <c r="M18" s="23">
        <f t="shared" si="17"/>
        <v>46179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24.75" hidden="1" customHeight="1">
      <c r="A19" s="34" t="s">
        <v>13</v>
      </c>
      <c r="B19" s="35" t="s">
        <v>64</v>
      </c>
      <c r="C19" s="21">
        <f t="shared" si="4"/>
        <v>46179</v>
      </c>
      <c r="D19" s="43">
        <f t="shared" si="11"/>
        <v>46179</v>
      </c>
      <c r="E19" s="22">
        <f t="shared" si="12"/>
        <v>46181</v>
      </c>
      <c r="F19" s="42" t="s">
        <v>65</v>
      </c>
      <c r="G19" s="23">
        <f t="shared" si="13"/>
        <v>46185</v>
      </c>
      <c r="H19" s="23">
        <f t="shared" si="19"/>
        <v>46188</v>
      </c>
      <c r="I19" s="23">
        <f>H19</f>
        <v>46188</v>
      </c>
      <c r="J19" s="23">
        <f>I19+3</f>
        <v>46191</v>
      </c>
      <c r="K19" s="23">
        <f>J19</f>
        <v>46191</v>
      </c>
      <c r="L19" s="23">
        <f>K19+1</f>
        <v>46192</v>
      </c>
      <c r="M19" s="23">
        <f>L19+5</f>
        <v>46197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ht="24.75" hidden="1" customHeight="1">
      <c r="A20" s="34" t="s">
        <v>13</v>
      </c>
      <c r="B20" s="39" t="s">
        <v>68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2" t="s">
        <v>69</v>
      </c>
      <c r="G20" s="23">
        <f t="shared" si="13"/>
        <v>46203</v>
      </c>
      <c r="H20" s="23">
        <f t="shared" si="19"/>
        <v>46206</v>
      </c>
      <c r="I20" s="23">
        <f>H20+1</f>
        <v>46207</v>
      </c>
      <c r="J20" s="40" t="s">
        <v>28</v>
      </c>
      <c r="K20" s="4"/>
      <c r="L20" s="5"/>
      <c r="M20" s="23">
        <f>I20+4</f>
        <v>46211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ht="24.75" hidden="1" customHeight="1">
      <c r="A21" s="34" t="s">
        <v>13</v>
      </c>
      <c r="B21" s="35" t="s">
        <v>72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2" t="s">
        <v>73</v>
      </c>
      <c r="G21" s="23">
        <f>E21+6</f>
        <v>46218</v>
      </c>
      <c r="H21" s="23">
        <f>G21+4</f>
        <v>46222</v>
      </c>
      <c r="I21" s="23">
        <f>H21</f>
        <v>46222</v>
      </c>
      <c r="J21" s="40" t="s">
        <v>28</v>
      </c>
      <c r="K21" s="4"/>
      <c r="L21" s="5"/>
      <c r="M21" s="23">
        <f>I21+5</f>
        <v>46227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ht="24.75" hidden="1" customHeight="1">
      <c r="A22" s="34" t="s">
        <v>13</v>
      </c>
      <c r="B22" s="35" t="s">
        <v>74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2" t="s">
        <v>75</v>
      </c>
      <c r="G22" s="23">
        <f>E22+4</f>
        <v>46232</v>
      </c>
      <c r="H22" s="23">
        <f>G22+5</f>
        <v>46237</v>
      </c>
      <c r="I22" s="23">
        <f>H22+1</f>
        <v>46238</v>
      </c>
      <c r="J22" s="40" t="s">
        <v>28</v>
      </c>
      <c r="K22" s="4"/>
      <c r="L22" s="5"/>
      <c r="M22" s="23">
        <f>I22+4</f>
        <v>46242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ht="24.75" customHeight="1">
      <c r="A23" s="34" t="s">
        <v>13</v>
      </c>
      <c r="B23" s="35" t="s">
        <v>76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35" t="s">
        <v>77</v>
      </c>
      <c r="G23" s="23">
        <f>E23+4</f>
        <v>46249</v>
      </c>
      <c r="H23" s="23">
        <f>G23+11</f>
        <v>46260</v>
      </c>
      <c r="I23" s="23">
        <f>H23</f>
        <v>46260</v>
      </c>
      <c r="J23" s="40" t="s">
        <v>28</v>
      </c>
      <c r="K23" s="4"/>
      <c r="L23" s="5"/>
      <c r="M23" s="23">
        <f>I23+5</f>
        <v>46265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ht="24.75" customHeight="1">
      <c r="A24" s="45" t="s">
        <v>13</v>
      </c>
      <c r="B24" s="46" t="s">
        <v>79</v>
      </c>
      <c r="C24" s="21">
        <f t="shared" si="4"/>
        <v>46265</v>
      </c>
      <c r="D24" s="22">
        <f t="shared" si="11"/>
        <v>46265</v>
      </c>
      <c r="E24" s="22">
        <f t="shared" ref="E24:E28" si="21">D24+2</f>
        <v>46267</v>
      </c>
      <c r="F24" s="42" t="s">
        <v>81</v>
      </c>
      <c r="G24" s="47">
        <f t="shared" ref="G24:G28" si="22">E24+4</f>
        <v>46271</v>
      </c>
      <c r="H24" s="47">
        <f t="shared" ref="H24:H28" si="23">G24+2</f>
        <v>46273</v>
      </c>
      <c r="I24" s="47">
        <f t="shared" ref="I24:I28" si="24">H24+1</f>
        <v>46274</v>
      </c>
      <c r="J24" s="40" t="s">
        <v>28</v>
      </c>
      <c r="K24" s="4"/>
      <c r="L24" s="5"/>
      <c r="M24" s="47">
        <f t="shared" ref="M24:M28" si="25">I24+4</f>
        <v>46278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24.75" customHeight="1">
      <c r="A25" s="24" t="s">
        <v>13</v>
      </c>
      <c r="B25" s="42" t="s">
        <v>84</v>
      </c>
      <c r="C25" s="48">
        <f t="shared" si="4"/>
        <v>46278</v>
      </c>
      <c r="D25" s="49">
        <f t="shared" si="11"/>
        <v>46278</v>
      </c>
      <c r="E25" s="49">
        <f t="shared" si="21"/>
        <v>46280</v>
      </c>
      <c r="F25" s="42" t="s">
        <v>85</v>
      </c>
      <c r="G25" s="47">
        <f t="shared" si="22"/>
        <v>46284</v>
      </c>
      <c r="H25" s="47">
        <f t="shared" si="23"/>
        <v>46286</v>
      </c>
      <c r="I25" s="47">
        <f t="shared" si="24"/>
        <v>46287</v>
      </c>
      <c r="J25" s="40" t="s">
        <v>28</v>
      </c>
      <c r="K25" s="4"/>
      <c r="L25" s="5"/>
      <c r="M25" s="47">
        <f t="shared" si="25"/>
        <v>46291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ht="24.75" customHeight="1">
      <c r="A26" s="24" t="s">
        <v>13</v>
      </c>
      <c r="B26" s="42" t="s">
        <v>86</v>
      </c>
      <c r="C26" s="48">
        <f t="shared" si="4"/>
        <v>46291</v>
      </c>
      <c r="D26" s="49">
        <f t="shared" si="11"/>
        <v>46291</v>
      </c>
      <c r="E26" s="49">
        <f t="shared" si="21"/>
        <v>46293</v>
      </c>
      <c r="F26" s="42" t="s">
        <v>87</v>
      </c>
      <c r="G26" s="47">
        <f t="shared" si="22"/>
        <v>46297</v>
      </c>
      <c r="H26" s="47">
        <f t="shared" si="23"/>
        <v>46299</v>
      </c>
      <c r="I26" s="47">
        <f t="shared" si="24"/>
        <v>46300</v>
      </c>
      <c r="J26" s="40" t="s">
        <v>28</v>
      </c>
      <c r="K26" s="4"/>
      <c r="L26" s="5"/>
      <c r="M26" s="47">
        <f t="shared" si="25"/>
        <v>46304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24.75" customHeight="1">
      <c r="A27" s="24" t="s">
        <v>13</v>
      </c>
      <c r="B27" s="42" t="s">
        <v>89</v>
      </c>
      <c r="C27" s="48">
        <f t="shared" si="4"/>
        <v>46304</v>
      </c>
      <c r="D27" s="49">
        <f t="shared" si="11"/>
        <v>46304</v>
      </c>
      <c r="E27" s="49">
        <f t="shared" si="21"/>
        <v>46306</v>
      </c>
      <c r="F27" s="42" t="s">
        <v>91</v>
      </c>
      <c r="G27" s="47">
        <f t="shared" si="22"/>
        <v>46310</v>
      </c>
      <c r="H27" s="47">
        <f t="shared" si="23"/>
        <v>46312</v>
      </c>
      <c r="I27" s="47">
        <f t="shared" si="24"/>
        <v>46313</v>
      </c>
      <c r="J27" s="40" t="s">
        <v>28</v>
      </c>
      <c r="K27" s="4"/>
      <c r="L27" s="5"/>
      <c r="M27" s="47">
        <f t="shared" si="25"/>
        <v>46317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ht="24.75" customHeight="1">
      <c r="A28" s="24" t="s">
        <v>13</v>
      </c>
      <c r="B28" s="42" t="s">
        <v>92</v>
      </c>
      <c r="C28" s="48">
        <f t="shared" si="4"/>
        <v>46317</v>
      </c>
      <c r="D28" s="49">
        <f t="shared" si="11"/>
        <v>46317</v>
      </c>
      <c r="E28" s="49">
        <f t="shared" si="21"/>
        <v>46319</v>
      </c>
      <c r="F28" s="42" t="s">
        <v>93</v>
      </c>
      <c r="G28" s="47">
        <f t="shared" si="22"/>
        <v>46323</v>
      </c>
      <c r="H28" s="47">
        <f t="shared" si="23"/>
        <v>46325</v>
      </c>
      <c r="I28" s="47">
        <f t="shared" si="24"/>
        <v>46326</v>
      </c>
      <c r="J28" s="40" t="s">
        <v>28</v>
      </c>
      <c r="K28" s="4"/>
      <c r="L28" s="5"/>
      <c r="M28" s="47">
        <f t="shared" si="25"/>
        <v>46330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24.75" customHeight="1">
      <c r="A29" s="50"/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24.75" customHeight="1">
      <c r="A30" s="50" t="s">
        <v>95</v>
      </c>
      <c r="B30" s="51"/>
      <c r="C30" s="52" t="s">
        <v>96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28.5" customHeight="1">
      <c r="A31" s="50"/>
      <c r="B31" s="53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28.5" customHeight="1">
      <c r="A32" s="54" t="s">
        <v>98</v>
      </c>
      <c r="B32" s="55"/>
      <c r="C32" s="55"/>
      <c r="D32" s="55"/>
      <c r="E32" s="55"/>
      <c r="F32" s="56"/>
      <c r="G32" s="56"/>
      <c r="H32" s="56"/>
      <c r="I32" s="56"/>
      <c r="J32" s="57"/>
      <c r="K32" s="57"/>
      <c r="L32" s="57"/>
      <c r="M32" s="56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</row>
    <row r="33" ht="15.75" customHeight="1">
      <c r="A33" s="59"/>
      <c r="B33" s="60"/>
      <c r="C33" s="61"/>
      <c r="D33" s="61"/>
      <c r="E33" s="61"/>
      <c r="F33" s="61"/>
      <c r="G33" s="61"/>
      <c r="H33" s="61"/>
      <c r="I33" s="61"/>
      <c r="J33" s="62"/>
      <c r="K33" s="62"/>
      <c r="L33" s="62"/>
      <c r="M33" s="61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59" t="s">
        <v>99</v>
      </c>
      <c r="B34" s="63">
        <v>46268.0</v>
      </c>
      <c r="C34" s="61"/>
      <c r="D34" s="61"/>
      <c r="E34" s="61"/>
      <c r="F34" s="61" t="s">
        <v>100</v>
      </c>
      <c r="G34" s="61"/>
      <c r="H34" s="61"/>
      <c r="I34" s="61"/>
      <c r="J34" s="62"/>
      <c r="K34" s="62"/>
      <c r="L34" s="62"/>
      <c r="M34" s="61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4" t="s">
        <v>100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C1:M1"/>
    <mergeCell ref="A2:B2"/>
    <mergeCell ref="C2:M2"/>
    <mergeCell ref="A3:A4"/>
    <mergeCell ref="B3:B4"/>
    <mergeCell ref="C3:E3"/>
    <mergeCell ref="F3:F4"/>
    <mergeCell ref="G3:I3"/>
    <mergeCell ref="J3:L3"/>
    <mergeCell ref="J9:L9"/>
    <mergeCell ref="J15:L15"/>
    <mergeCell ref="J16:L16"/>
    <mergeCell ref="J17:L17"/>
    <mergeCell ref="J18:L18"/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6</v>
      </c>
      <c r="H3" s="4"/>
      <c r="I3" s="5"/>
      <c r="J3" s="14" t="s">
        <v>8</v>
      </c>
      <c r="K3" s="4"/>
      <c r="L3" s="5"/>
      <c r="M3" s="14" t="s">
        <v>9</v>
      </c>
      <c r="N3" s="4"/>
      <c r="O3" s="5"/>
      <c r="P3" s="15" t="s">
        <v>7</v>
      </c>
      <c r="Q3" s="6"/>
      <c r="R3" s="6"/>
      <c r="S3" s="6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ht="24.75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7" t="s">
        <v>11</v>
      </c>
      <c r="O4" s="17" t="s">
        <v>12</v>
      </c>
      <c r="P4" s="17" t="s">
        <v>10</v>
      </c>
      <c r="Q4" s="6"/>
      <c r="R4" s="6"/>
      <c r="S4" s="6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6</v>
      </c>
      <c r="H5" s="4"/>
      <c r="I5" s="5"/>
      <c r="J5" s="14" t="s">
        <v>8</v>
      </c>
      <c r="K5" s="4"/>
      <c r="L5" s="5"/>
      <c r="M5" s="14" t="s">
        <v>9</v>
      </c>
      <c r="N5" s="4"/>
      <c r="O5" s="5"/>
      <c r="P5" s="15" t="s">
        <v>7</v>
      </c>
      <c r="Q5" s="6"/>
      <c r="R5" s="6"/>
      <c r="S5" s="6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ht="24.75" hidden="1" customHeight="1">
      <c r="A6" s="16"/>
      <c r="B6" s="8"/>
      <c r="C6" s="17" t="s">
        <v>10</v>
      </c>
      <c r="D6" s="17" t="s">
        <v>11</v>
      </c>
      <c r="E6" s="17" t="s">
        <v>12</v>
      </c>
      <c r="F6" s="8"/>
      <c r="G6" s="17" t="s">
        <v>10</v>
      </c>
      <c r="H6" s="17" t="s">
        <v>11</v>
      </c>
      <c r="I6" s="17" t="s">
        <v>12</v>
      </c>
      <c r="J6" s="17" t="s">
        <v>10</v>
      </c>
      <c r="K6" s="17" t="s">
        <v>11</v>
      </c>
      <c r="L6" s="17" t="s">
        <v>12</v>
      </c>
      <c r="M6" s="17" t="s">
        <v>10</v>
      </c>
      <c r="N6" s="17" t="s">
        <v>11</v>
      </c>
      <c r="O6" s="17" t="s">
        <v>12</v>
      </c>
      <c r="P6" s="17" t="s">
        <v>10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19</v>
      </c>
      <c r="G7" s="25">
        <f>E7+5</f>
        <v>45981</v>
      </c>
      <c r="H7" s="25">
        <f>G7</f>
        <v>45981</v>
      </c>
      <c r="I7" s="25">
        <f>H7+1</f>
        <v>45982</v>
      </c>
      <c r="J7" s="23">
        <f>I7+2</f>
        <v>45984</v>
      </c>
      <c r="K7" s="23">
        <f t="shared" ref="K7:L7" si="1">J7</f>
        <v>45984</v>
      </c>
      <c r="L7" s="23">
        <f t="shared" si="1"/>
        <v>45984</v>
      </c>
      <c r="M7" s="23">
        <f>L7+2</f>
        <v>45986</v>
      </c>
      <c r="N7" s="23">
        <f>M7+1</f>
        <v>45987</v>
      </c>
      <c r="O7" s="23">
        <f t="shared" ref="O7:O8" si="4">N7</f>
        <v>45987</v>
      </c>
      <c r="P7" s="23">
        <f>O7+4</f>
        <v>45991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ht="24.0" hidden="1" customHeight="1">
      <c r="A8" s="24" t="s">
        <v>16</v>
      </c>
      <c r="B8" s="20" t="s">
        <v>24</v>
      </c>
      <c r="C8" s="21">
        <f t="shared" ref="C8:C29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27</v>
      </c>
      <c r="G8" s="29" t="s">
        <v>28</v>
      </c>
      <c r="H8" s="10"/>
      <c r="I8" s="8"/>
      <c r="J8" s="23">
        <f t="shared" ref="J8:J9" si="7">E8+4</f>
        <v>45998</v>
      </c>
      <c r="K8" s="23">
        <f>J8+2</f>
        <v>46000</v>
      </c>
      <c r="L8" s="23">
        <f t="shared" ref="L8:N8" si="3">K8+1</f>
        <v>46001</v>
      </c>
      <c r="M8" s="23">
        <f t="shared" si="3"/>
        <v>46002</v>
      </c>
      <c r="N8" s="23">
        <f t="shared" si="3"/>
        <v>46003</v>
      </c>
      <c r="O8" s="23">
        <f t="shared" si="4"/>
        <v>46003</v>
      </c>
      <c r="P8" s="23">
        <f>O8+5</f>
        <v>46008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ht="24.0" hidden="1" customHeight="1">
      <c r="A9" s="24" t="s">
        <v>16</v>
      </c>
      <c r="B9" s="20" t="s">
        <v>32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33</v>
      </c>
      <c r="G9" s="29" t="s">
        <v>28</v>
      </c>
      <c r="H9" s="10"/>
      <c r="I9" s="8"/>
      <c r="J9" s="23">
        <f t="shared" si="7"/>
        <v>46015</v>
      </c>
      <c r="K9" s="23">
        <f t="shared" ref="K9:L9" si="8">J9</f>
        <v>46015</v>
      </c>
      <c r="L9" s="23">
        <f t="shared" si="8"/>
        <v>46015</v>
      </c>
      <c r="M9" s="23">
        <f>L9+2</f>
        <v>46017</v>
      </c>
      <c r="N9" s="23">
        <f t="shared" ref="N9:O9" si="9">M9+1</f>
        <v>46018</v>
      </c>
      <c r="O9" s="23">
        <f t="shared" si="9"/>
        <v>46019</v>
      </c>
      <c r="P9" s="23">
        <f>O9+4</f>
        <v>46023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ht="24.0" hidden="1" customHeight="1">
      <c r="A10" s="24" t="s">
        <v>16</v>
      </c>
      <c r="B10" s="33" t="s">
        <v>36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37</v>
      </c>
      <c r="G10" s="23">
        <f>E10+3</f>
        <v>46032</v>
      </c>
      <c r="H10" s="23">
        <f>G10+1</f>
        <v>46033</v>
      </c>
      <c r="I10" s="23">
        <f>H10</f>
        <v>46033</v>
      </c>
      <c r="J10" s="27" t="s">
        <v>40</v>
      </c>
      <c r="K10" s="28">
        <f>I10+2</f>
        <v>46035</v>
      </c>
      <c r="L10" s="28">
        <f t="shared" ref="L10:L14" si="10">K10+1</f>
        <v>46036</v>
      </c>
      <c r="M10" s="27" t="s">
        <v>41</v>
      </c>
      <c r="N10" s="28">
        <f>L10+2</f>
        <v>46038</v>
      </c>
      <c r="O10" s="36">
        <f>N10+1</f>
        <v>46039</v>
      </c>
      <c r="P10" s="23">
        <f>O10+5</f>
        <v>46044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ht="24.0" hidden="1" customHeight="1">
      <c r="A11" s="24" t="s">
        <v>16</v>
      </c>
      <c r="B11" s="20" t="s">
        <v>44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45</v>
      </c>
      <c r="G11" s="37" t="s">
        <v>28</v>
      </c>
      <c r="H11" s="10"/>
      <c r="I11" s="8"/>
      <c r="J11" s="23">
        <f>E11+4</f>
        <v>46053</v>
      </c>
      <c r="K11" s="23">
        <f>J11</f>
        <v>46053</v>
      </c>
      <c r="L11" s="23">
        <f t="shared" si="10"/>
        <v>46054</v>
      </c>
      <c r="M11" s="23">
        <f>L11+2</f>
        <v>46056</v>
      </c>
      <c r="N11" s="23">
        <f t="shared" ref="N11:O11" si="11">M11+1</f>
        <v>46057</v>
      </c>
      <c r="O11" s="23">
        <f t="shared" si="11"/>
        <v>46058</v>
      </c>
      <c r="P11" s="23">
        <f>O11+4</f>
        <v>46062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ht="21.75" hidden="1" customHeight="1">
      <c r="A12" s="24" t="s">
        <v>16</v>
      </c>
      <c r="B12" s="26" t="s">
        <v>50</v>
      </c>
      <c r="C12" s="21">
        <f t="shared" si="5"/>
        <v>46062</v>
      </c>
      <c r="D12" s="38">
        <f t="shared" ref="D12:D29" si="12">C12</f>
        <v>46062</v>
      </c>
      <c r="E12" s="22">
        <f>D12+3</f>
        <v>46065</v>
      </c>
      <c r="F12" s="20" t="s">
        <v>51</v>
      </c>
      <c r="G12" s="37" t="s">
        <v>28</v>
      </c>
      <c r="H12" s="10"/>
      <c r="I12" s="8"/>
      <c r="J12" s="32" t="s">
        <v>40</v>
      </c>
      <c r="K12" s="28">
        <f>E12+7</f>
        <v>46072</v>
      </c>
      <c r="L12" s="28">
        <f t="shared" si="10"/>
        <v>46073</v>
      </c>
      <c r="M12" s="32" t="s">
        <v>41</v>
      </c>
      <c r="N12" s="23">
        <f>L12+1</f>
        <v>46074</v>
      </c>
      <c r="O12" s="23">
        <f>N12+1</f>
        <v>46075</v>
      </c>
      <c r="P12" s="23">
        <f t="shared" ref="P12:P13" si="13">O12+5</f>
        <v>46080</v>
      </c>
      <c r="Q12" s="41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ht="24.75" hidden="1" customHeight="1">
      <c r="A13" s="34" t="s">
        <v>16</v>
      </c>
      <c r="B13" s="39" t="s">
        <v>55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5" t="s">
        <v>57</v>
      </c>
      <c r="G13" s="29" t="s">
        <v>28</v>
      </c>
      <c r="H13" s="10"/>
      <c r="I13" s="8"/>
      <c r="J13" s="32" t="s">
        <v>40</v>
      </c>
      <c r="K13" s="28">
        <f>E13+4</f>
        <v>46086</v>
      </c>
      <c r="L13" s="28">
        <f t="shared" si="10"/>
        <v>46087</v>
      </c>
      <c r="M13" s="32" t="s">
        <v>41</v>
      </c>
      <c r="N13" s="28">
        <f>L13+2</f>
        <v>46089</v>
      </c>
      <c r="O13" s="36">
        <f>N13</f>
        <v>46089</v>
      </c>
      <c r="P13" s="23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8"/>
      <c r="AC13" s="18"/>
      <c r="AD13" s="18"/>
      <c r="AE13" s="18"/>
      <c r="AF13" s="18"/>
      <c r="AG13" s="18"/>
    </row>
    <row r="14" ht="24.75" hidden="1" customHeight="1">
      <c r="A14" s="24" t="s">
        <v>16</v>
      </c>
      <c r="B14" s="35" t="s">
        <v>60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5" t="s">
        <v>63</v>
      </c>
      <c r="G14" s="29" t="s">
        <v>28</v>
      </c>
      <c r="H14" s="10"/>
      <c r="I14" s="8"/>
      <c r="J14" s="23">
        <f>E14+5</f>
        <v>46100</v>
      </c>
      <c r="K14" s="23">
        <f>J14</f>
        <v>46100</v>
      </c>
      <c r="L14" s="23">
        <f t="shared" si="10"/>
        <v>46101</v>
      </c>
      <c r="M14" s="23">
        <f t="shared" ref="M14:M18" si="16">L14+2</f>
        <v>46103</v>
      </c>
      <c r="N14" s="23">
        <f t="shared" ref="N14:O14" si="14">M14</f>
        <v>46103</v>
      </c>
      <c r="O14" s="23">
        <f t="shared" si="14"/>
        <v>46103</v>
      </c>
      <c r="P14" s="23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8"/>
      <c r="AC14" s="18"/>
      <c r="AD14" s="18"/>
      <c r="AE14" s="18"/>
      <c r="AF14" s="18"/>
      <c r="AG14" s="18"/>
    </row>
    <row r="15" ht="24.75" hidden="1" customHeight="1">
      <c r="A15" s="34" t="s">
        <v>16</v>
      </c>
      <c r="B15" s="35" t="s">
        <v>66</v>
      </c>
      <c r="C15" s="21">
        <f t="shared" si="5"/>
        <v>46107</v>
      </c>
      <c r="D15" s="22">
        <f t="shared" si="12"/>
        <v>46107</v>
      </c>
      <c r="E15" s="22">
        <f t="shared" ref="E15:E29" si="18">D15+2</f>
        <v>46109</v>
      </c>
      <c r="F15" s="35" t="s">
        <v>67</v>
      </c>
      <c r="G15" s="29" t="s">
        <v>28</v>
      </c>
      <c r="H15" s="10"/>
      <c r="I15" s="8"/>
      <c r="J15" s="23">
        <f>E15+4</f>
        <v>46113</v>
      </c>
      <c r="K15" s="23">
        <f t="shared" ref="K15:L15" si="15">J15+1</f>
        <v>46114</v>
      </c>
      <c r="L15" s="23">
        <f t="shared" si="15"/>
        <v>46115</v>
      </c>
      <c r="M15" s="23">
        <f t="shared" si="16"/>
        <v>46117</v>
      </c>
      <c r="N15" s="23">
        <f>M15</f>
        <v>46117</v>
      </c>
      <c r="O15" s="23">
        <f>N15+1</f>
        <v>46118</v>
      </c>
      <c r="P15" s="23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8"/>
      <c r="AC15" s="18"/>
      <c r="AD15" s="18"/>
      <c r="AE15" s="18"/>
      <c r="AF15" s="18"/>
      <c r="AG15" s="18"/>
    </row>
    <row r="16" ht="24.75" hidden="1" customHeight="1">
      <c r="A16" s="34" t="s">
        <v>16</v>
      </c>
      <c r="B16" s="39" t="s">
        <v>70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5" t="s">
        <v>71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3">
        <f t="shared" ref="J16:J17" si="23">I16+2</f>
        <v>46129</v>
      </c>
      <c r="K16" s="23">
        <f t="shared" ref="K16:L16" si="19">J16</f>
        <v>46129</v>
      </c>
      <c r="L16" s="23">
        <f t="shared" si="19"/>
        <v>46129</v>
      </c>
      <c r="M16" s="23">
        <f t="shared" si="16"/>
        <v>46131</v>
      </c>
      <c r="N16" s="23">
        <f t="shared" ref="N16:N17" si="25">M16+2</f>
        <v>46133</v>
      </c>
      <c r="O16" s="23">
        <f t="shared" ref="O16:O17" si="26">N16</f>
        <v>46133</v>
      </c>
      <c r="P16" s="23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8"/>
      <c r="AC16" s="18"/>
      <c r="AD16" s="18"/>
      <c r="AE16" s="18"/>
      <c r="AF16" s="18"/>
      <c r="AG16" s="18"/>
    </row>
    <row r="17" ht="24.75" hidden="1" customHeight="1">
      <c r="A17" s="34" t="s">
        <v>16</v>
      </c>
      <c r="B17" s="39" t="s">
        <v>78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2" t="s">
        <v>80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3">
        <f t="shared" si="23"/>
        <v>46144</v>
      </c>
      <c r="K17" s="23">
        <f t="shared" ref="K17:L17" si="24">J17</f>
        <v>46144</v>
      </c>
      <c r="L17" s="23">
        <f t="shared" si="24"/>
        <v>46144</v>
      </c>
      <c r="M17" s="30">
        <f t="shared" si="16"/>
        <v>46146</v>
      </c>
      <c r="N17" s="23">
        <f t="shared" si="25"/>
        <v>46148</v>
      </c>
      <c r="O17" s="23">
        <f t="shared" si="26"/>
        <v>46148</v>
      </c>
      <c r="P17" s="23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8"/>
      <c r="AC17" s="18"/>
      <c r="AD17" s="18"/>
      <c r="AE17" s="18"/>
      <c r="AF17" s="18"/>
      <c r="AG17" s="18"/>
    </row>
    <row r="18" ht="24.75" hidden="1" customHeight="1">
      <c r="A18" s="34" t="s">
        <v>16</v>
      </c>
      <c r="B18" s="39" t="s">
        <v>82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2" t="s">
        <v>83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3">
        <f>E18+4</f>
        <v>46159</v>
      </c>
      <c r="K18" s="23">
        <f>J18+1</f>
        <v>46160</v>
      </c>
      <c r="L18" s="23">
        <f>K18</f>
        <v>46160</v>
      </c>
      <c r="M18" s="23">
        <f t="shared" si="16"/>
        <v>46162</v>
      </c>
      <c r="N18" s="23">
        <f>M18</f>
        <v>46162</v>
      </c>
      <c r="O18" s="23">
        <f>N18+1</f>
        <v>46163</v>
      </c>
      <c r="P18" s="23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8"/>
      <c r="AC18" s="18"/>
      <c r="AD18" s="18"/>
      <c r="AE18" s="18"/>
      <c r="AF18" s="18"/>
      <c r="AG18" s="18"/>
    </row>
    <row r="19" ht="24.75" hidden="1" customHeight="1">
      <c r="A19" s="34" t="s">
        <v>16</v>
      </c>
      <c r="B19" s="39" t="s">
        <v>88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2" t="s">
        <v>90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3">
        <f>I19+2</f>
        <v>46174</v>
      </c>
      <c r="K19" s="23">
        <f t="shared" ref="K19:L19" si="27">J19</f>
        <v>46174</v>
      </c>
      <c r="L19" s="23">
        <f t="shared" si="27"/>
        <v>46174</v>
      </c>
      <c r="M19" s="23">
        <f>L19+3</f>
        <v>46177</v>
      </c>
      <c r="N19" s="23">
        <f t="shared" ref="N19:O19" si="28">M19+1</f>
        <v>46178</v>
      </c>
      <c r="O19" s="23">
        <f t="shared" si="28"/>
        <v>46179</v>
      </c>
      <c r="P19" s="23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8"/>
      <c r="AC19" s="18"/>
      <c r="AD19" s="18"/>
      <c r="AE19" s="18"/>
      <c r="AF19" s="18"/>
      <c r="AG19" s="18"/>
    </row>
    <row r="20" ht="24.75" hidden="1" customHeight="1">
      <c r="A20" s="34" t="s">
        <v>16</v>
      </c>
      <c r="B20" s="35" t="s">
        <v>94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2" t="s">
        <v>97</v>
      </c>
      <c r="G20" s="29" t="s">
        <v>28</v>
      </c>
      <c r="H20" s="10"/>
      <c r="I20" s="8"/>
      <c r="J20" s="23">
        <f>E20+4</f>
        <v>46189</v>
      </c>
      <c r="K20" s="23">
        <f>J20</f>
        <v>46189</v>
      </c>
      <c r="L20" s="23">
        <f>K20+1</f>
        <v>46190</v>
      </c>
      <c r="M20" s="23">
        <f t="shared" ref="M20:N20" si="30">L20+2</f>
        <v>46192</v>
      </c>
      <c r="N20" s="23">
        <f t="shared" si="30"/>
        <v>46194</v>
      </c>
      <c r="O20" s="23">
        <f t="shared" ref="O20:O22" si="31">N20+1</f>
        <v>46195</v>
      </c>
      <c r="P20" s="23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8"/>
      <c r="AC20" s="18"/>
      <c r="AD20" s="18"/>
      <c r="AE20" s="18"/>
      <c r="AF20" s="18"/>
      <c r="AG20" s="18"/>
    </row>
    <row r="21" ht="24.75" hidden="1" customHeight="1">
      <c r="A21" s="34" t="s">
        <v>16</v>
      </c>
      <c r="B21" s="39" t="s">
        <v>101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2" t="s">
        <v>102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65" t="s">
        <v>40</v>
      </c>
      <c r="K21" s="23">
        <f>I21+4</f>
        <v>46209</v>
      </c>
      <c r="L21" s="23">
        <f>K21</f>
        <v>46209</v>
      </c>
      <c r="M21" s="65" t="s">
        <v>41</v>
      </c>
      <c r="N21" s="23">
        <f>L21+2</f>
        <v>46211</v>
      </c>
      <c r="O21" s="23">
        <f t="shared" si="31"/>
        <v>46212</v>
      </c>
      <c r="P21" s="23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8"/>
      <c r="AC21" s="18"/>
      <c r="AD21" s="18"/>
      <c r="AE21" s="18"/>
      <c r="AF21" s="18"/>
      <c r="AG21" s="18"/>
    </row>
    <row r="22" ht="24.75" hidden="1" customHeight="1">
      <c r="A22" s="34" t="s">
        <v>16</v>
      </c>
      <c r="B22" s="35" t="s">
        <v>103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2" t="s">
        <v>104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2" t="s">
        <v>40</v>
      </c>
      <c r="K22" s="23">
        <f>I22+3</f>
        <v>46226</v>
      </c>
      <c r="L22" s="23">
        <f t="shared" ref="L22:L29" si="36">K22+1</f>
        <v>46227</v>
      </c>
      <c r="M22" s="32" t="s">
        <v>41</v>
      </c>
      <c r="N22" s="23">
        <f>L22+1</f>
        <v>46228</v>
      </c>
      <c r="O22" s="23">
        <f t="shared" si="31"/>
        <v>46229</v>
      </c>
      <c r="P22" s="30">
        <f t="shared" ref="P22:P29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8"/>
      <c r="AC22" s="18"/>
      <c r="AD22" s="18"/>
      <c r="AE22" s="18"/>
      <c r="AF22" s="18"/>
      <c r="AG22" s="18"/>
    </row>
    <row r="23" ht="24.75" customHeight="1">
      <c r="A23" s="34" t="s">
        <v>16</v>
      </c>
      <c r="B23" s="35" t="s">
        <v>105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106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3">
        <f>I23+2</f>
        <v>46241</v>
      </c>
      <c r="K23" s="23">
        <f>J23</f>
        <v>46241</v>
      </c>
      <c r="L23" s="23">
        <f t="shared" si="36"/>
        <v>46242</v>
      </c>
      <c r="M23" s="23">
        <f>L23+4</f>
        <v>46246</v>
      </c>
      <c r="N23" s="23">
        <f>M23+1</f>
        <v>46247</v>
      </c>
      <c r="O23" s="23">
        <f t="shared" ref="O23:O29" si="39">N23</f>
        <v>46247</v>
      </c>
      <c r="P23" s="23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8"/>
      <c r="AC23" s="18"/>
      <c r="AD23" s="18"/>
      <c r="AE23" s="18"/>
      <c r="AF23" s="18"/>
      <c r="AG23" s="18"/>
    </row>
    <row r="24" ht="24.75" customHeight="1">
      <c r="A24" s="45" t="s">
        <v>16</v>
      </c>
      <c r="B24" s="46" t="s">
        <v>107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2" t="s">
        <v>108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66" t="s">
        <v>40</v>
      </c>
      <c r="K24" s="23">
        <f>I24+12</f>
        <v>46268</v>
      </c>
      <c r="L24" s="23">
        <f t="shared" si="36"/>
        <v>46269</v>
      </c>
      <c r="M24" s="67" t="s">
        <v>41</v>
      </c>
      <c r="N24" s="47">
        <f>L24+2</f>
        <v>46271</v>
      </c>
      <c r="O24" s="47">
        <f t="shared" si="39"/>
        <v>46271</v>
      </c>
      <c r="P24" s="47">
        <f t="shared" si="37"/>
        <v>46275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8"/>
      <c r="AC24" s="18"/>
      <c r="AD24" s="18"/>
      <c r="AE24" s="18"/>
      <c r="AF24" s="18"/>
      <c r="AG24" s="18"/>
    </row>
    <row r="25" ht="24.75" customHeight="1">
      <c r="A25" s="24" t="s">
        <v>16</v>
      </c>
      <c r="B25" s="42" t="s">
        <v>109</v>
      </c>
      <c r="C25" s="48">
        <f t="shared" si="5"/>
        <v>46275</v>
      </c>
      <c r="D25" s="49">
        <f t="shared" si="12"/>
        <v>46275</v>
      </c>
      <c r="E25" s="49">
        <f t="shared" si="18"/>
        <v>46277</v>
      </c>
      <c r="F25" s="42" t="s">
        <v>110</v>
      </c>
      <c r="G25" s="48">
        <f t="shared" ref="G25:G29" si="41">E25+2</f>
        <v>46279</v>
      </c>
      <c r="H25" s="49">
        <f t="shared" ref="H25:I25" si="40">G25</f>
        <v>46279</v>
      </c>
      <c r="I25" s="49">
        <f t="shared" si="40"/>
        <v>46279</v>
      </c>
      <c r="J25" s="47">
        <f t="shared" ref="J25:J29" si="43">I25+2</f>
        <v>46281</v>
      </c>
      <c r="K25" s="47">
        <f t="shared" ref="K25:K29" si="44">J25</f>
        <v>46281</v>
      </c>
      <c r="L25" s="47">
        <f t="shared" si="36"/>
        <v>46282</v>
      </c>
      <c r="M25" s="47">
        <f t="shared" ref="M25:M29" si="45">L25+2</f>
        <v>46284</v>
      </c>
      <c r="N25" s="47">
        <f t="shared" ref="N25:N29" si="46">M25+1</f>
        <v>46285</v>
      </c>
      <c r="O25" s="47">
        <f t="shared" si="39"/>
        <v>46285</v>
      </c>
      <c r="P25" s="47">
        <f t="shared" si="37"/>
        <v>46289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8"/>
      <c r="AC25" s="18"/>
      <c r="AD25" s="18"/>
      <c r="AE25" s="18"/>
      <c r="AF25" s="18"/>
      <c r="AG25" s="18"/>
    </row>
    <row r="26" ht="24.75" customHeight="1">
      <c r="A26" s="24" t="s">
        <v>16</v>
      </c>
      <c r="B26" s="42" t="s">
        <v>111</v>
      </c>
      <c r="C26" s="48">
        <f t="shared" si="5"/>
        <v>46289</v>
      </c>
      <c r="D26" s="49">
        <f t="shared" si="12"/>
        <v>46289</v>
      </c>
      <c r="E26" s="49">
        <f t="shared" si="18"/>
        <v>46291</v>
      </c>
      <c r="F26" s="42" t="s">
        <v>112</v>
      </c>
      <c r="G26" s="48">
        <f t="shared" si="41"/>
        <v>46293</v>
      </c>
      <c r="H26" s="49">
        <f t="shared" ref="H26:I26" si="42">G26</f>
        <v>46293</v>
      </c>
      <c r="I26" s="49">
        <f t="shared" si="42"/>
        <v>46293</v>
      </c>
      <c r="J26" s="47">
        <f t="shared" si="43"/>
        <v>46295</v>
      </c>
      <c r="K26" s="47">
        <f t="shared" si="44"/>
        <v>46295</v>
      </c>
      <c r="L26" s="47">
        <f t="shared" si="36"/>
        <v>46296</v>
      </c>
      <c r="M26" s="47">
        <f t="shared" si="45"/>
        <v>46298</v>
      </c>
      <c r="N26" s="47">
        <f t="shared" si="46"/>
        <v>46299</v>
      </c>
      <c r="O26" s="47">
        <f t="shared" si="39"/>
        <v>46299</v>
      </c>
      <c r="P26" s="47">
        <f t="shared" si="37"/>
        <v>46303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8"/>
      <c r="AC26" s="18"/>
      <c r="AD26" s="18"/>
      <c r="AE26" s="18"/>
      <c r="AF26" s="18"/>
      <c r="AG26" s="18"/>
    </row>
    <row r="27" ht="24.75" customHeight="1">
      <c r="A27" s="24" t="s">
        <v>16</v>
      </c>
      <c r="B27" s="42" t="s">
        <v>113</v>
      </c>
      <c r="C27" s="48">
        <f t="shared" si="5"/>
        <v>46303</v>
      </c>
      <c r="D27" s="49">
        <f t="shared" si="12"/>
        <v>46303</v>
      </c>
      <c r="E27" s="49">
        <f t="shared" si="18"/>
        <v>46305</v>
      </c>
      <c r="F27" s="42" t="s">
        <v>114</v>
      </c>
      <c r="G27" s="48">
        <f t="shared" si="41"/>
        <v>46307</v>
      </c>
      <c r="H27" s="49">
        <f t="shared" ref="H27:I27" si="47">G27</f>
        <v>46307</v>
      </c>
      <c r="I27" s="49">
        <f t="shared" si="47"/>
        <v>46307</v>
      </c>
      <c r="J27" s="47">
        <f t="shared" si="43"/>
        <v>46309</v>
      </c>
      <c r="K27" s="47">
        <f t="shared" si="44"/>
        <v>46309</v>
      </c>
      <c r="L27" s="47">
        <f t="shared" si="36"/>
        <v>46310</v>
      </c>
      <c r="M27" s="47">
        <f t="shared" si="45"/>
        <v>46312</v>
      </c>
      <c r="N27" s="47">
        <f t="shared" si="46"/>
        <v>46313</v>
      </c>
      <c r="O27" s="47">
        <f t="shared" si="39"/>
        <v>46313</v>
      </c>
      <c r="P27" s="47">
        <f t="shared" si="37"/>
        <v>46317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8"/>
      <c r="AC27" s="18"/>
      <c r="AD27" s="18"/>
      <c r="AE27" s="18"/>
      <c r="AF27" s="18"/>
      <c r="AG27" s="18"/>
    </row>
    <row r="28" ht="24.75" customHeight="1">
      <c r="A28" s="24" t="s">
        <v>16</v>
      </c>
      <c r="B28" s="42" t="s">
        <v>115</v>
      </c>
      <c r="C28" s="48">
        <f t="shared" si="5"/>
        <v>46317</v>
      </c>
      <c r="D28" s="49">
        <f t="shared" si="12"/>
        <v>46317</v>
      </c>
      <c r="E28" s="49">
        <f t="shared" si="18"/>
        <v>46319</v>
      </c>
      <c r="F28" s="42" t="s">
        <v>116</v>
      </c>
      <c r="G28" s="48">
        <f t="shared" si="41"/>
        <v>46321</v>
      </c>
      <c r="H28" s="49">
        <f t="shared" ref="H28:I28" si="48">G28</f>
        <v>46321</v>
      </c>
      <c r="I28" s="49">
        <f t="shared" si="48"/>
        <v>46321</v>
      </c>
      <c r="J28" s="47">
        <f t="shared" si="43"/>
        <v>46323</v>
      </c>
      <c r="K28" s="47">
        <f t="shared" si="44"/>
        <v>46323</v>
      </c>
      <c r="L28" s="47">
        <f t="shared" si="36"/>
        <v>46324</v>
      </c>
      <c r="M28" s="47">
        <f t="shared" si="45"/>
        <v>46326</v>
      </c>
      <c r="N28" s="47">
        <f t="shared" si="46"/>
        <v>46327</v>
      </c>
      <c r="O28" s="47">
        <f t="shared" si="39"/>
        <v>46327</v>
      </c>
      <c r="P28" s="47">
        <f t="shared" si="37"/>
        <v>46331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8"/>
      <c r="AC28" s="18"/>
      <c r="AD28" s="18"/>
      <c r="AE28" s="18"/>
      <c r="AF28" s="18"/>
      <c r="AG28" s="18"/>
    </row>
    <row r="29" ht="24.75" customHeight="1">
      <c r="A29" s="24" t="s">
        <v>16</v>
      </c>
      <c r="B29" s="42" t="s">
        <v>117</v>
      </c>
      <c r="C29" s="48">
        <f t="shared" si="5"/>
        <v>46331</v>
      </c>
      <c r="D29" s="49">
        <f t="shared" si="12"/>
        <v>46331</v>
      </c>
      <c r="E29" s="49">
        <f t="shared" si="18"/>
        <v>46333</v>
      </c>
      <c r="F29" s="42" t="s">
        <v>118</v>
      </c>
      <c r="G29" s="48">
        <f t="shared" si="41"/>
        <v>46335</v>
      </c>
      <c r="H29" s="49">
        <f t="shared" ref="H29:I29" si="49">G29</f>
        <v>46335</v>
      </c>
      <c r="I29" s="49">
        <f t="shared" si="49"/>
        <v>46335</v>
      </c>
      <c r="J29" s="47">
        <f t="shared" si="43"/>
        <v>46337</v>
      </c>
      <c r="K29" s="47">
        <f t="shared" si="44"/>
        <v>46337</v>
      </c>
      <c r="L29" s="47">
        <f t="shared" si="36"/>
        <v>46338</v>
      </c>
      <c r="M29" s="47">
        <f t="shared" si="45"/>
        <v>46340</v>
      </c>
      <c r="N29" s="47">
        <f t="shared" si="46"/>
        <v>46341</v>
      </c>
      <c r="O29" s="47">
        <f t="shared" si="39"/>
        <v>46341</v>
      </c>
      <c r="P29" s="47">
        <f t="shared" si="37"/>
        <v>46345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8"/>
      <c r="AC29" s="18"/>
      <c r="AD29" s="18"/>
      <c r="AE29" s="18"/>
      <c r="AF29" s="18"/>
      <c r="AG29" s="18"/>
    </row>
    <row r="30" ht="24.75" customHeight="1">
      <c r="A30" s="50"/>
      <c r="B30" s="51"/>
      <c r="C30" s="52"/>
      <c r="D30" s="52"/>
      <c r="E30" s="52"/>
      <c r="F30" s="52"/>
      <c r="G30" s="52"/>
      <c r="H30" s="52"/>
      <c r="I30" s="52"/>
      <c r="J30" s="52"/>
      <c r="K30" s="68"/>
      <c r="L30" s="68"/>
      <c r="M30" s="68"/>
      <c r="N30" s="68"/>
      <c r="O30" s="68"/>
      <c r="P30" s="68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8"/>
      <c r="AC30" s="18"/>
      <c r="AD30" s="18"/>
      <c r="AE30" s="18"/>
      <c r="AF30" s="18"/>
      <c r="AG30" s="18"/>
    </row>
    <row r="31" ht="24.75" customHeight="1">
      <c r="A31" s="50" t="s">
        <v>95</v>
      </c>
      <c r="B31" s="51"/>
      <c r="C31" s="52" t="s">
        <v>119</v>
      </c>
      <c r="K31" s="68"/>
      <c r="L31" s="68"/>
      <c r="M31" s="68"/>
      <c r="N31" s="68"/>
      <c r="O31" s="68"/>
      <c r="P31" s="68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8"/>
      <c r="AC31" s="18"/>
      <c r="AD31" s="18"/>
      <c r="AE31" s="18"/>
      <c r="AF31" s="18"/>
      <c r="AG31" s="18"/>
    </row>
    <row r="32" ht="27.75" customHeight="1">
      <c r="A32" s="50"/>
      <c r="B32" s="53"/>
      <c r="K32" s="57"/>
      <c r="L32" s="57"/>
      <c r="M32" s="56"/>
      <c r="N32" s="58"/>
      <c r="O32" s="58"/>
      <c r="P32" s="58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</row>
    <row r="33" ht="28.5" customHeight="1">
      <c r="A33" s="54"/>
      <c r="B33" s="55"/>
      <c r="C33" s="55"/>
      <c r="D33" s="55"/>
      <c r="E33" s="55"/>
      <c r="F33" s="56"/>
      <c r="G33" s="56"/>
      <c r="H33" s="56"/>
      <c r="I33" s="56"/>
      <c r="J33" s="57"/>
      <c r="K33" s="57"/>
      <c r="L33" s="57"/>
      <c r="M33" s="56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69"/>
      <c r="AC33" s="69"/>
      <c r="AD33" s="69"/>
      <c r="AE33" s="69"/>
      <c r="AF33" s="69"/>
      <c r="AG33" s="69"/>
    </row>
    <row r="34" ht="28.5" customHeight="1">
      <c r="A34" s="54" t="s">
        <v>98</v>
      </c>
      <c r="B34" s="55"/>
      <c r="C34" s="55"/>
      <c r="D34" s="55"/>
      <c r="E34" s="55"/>
      <c r="F34" s="56"/>
      <c r="G34" s="56"/>
      <c r="H34" s="56"/>
      <c r="I34" s="56"/>
      <c r="J34" s="57"/>
      <c r="K34" s="57"/>
      <c r="L34" s="57"/>
      <c r="M34" s="56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69"/>
      <c r="AC34" s="69"/>
      <c r="AD34" s="69"/>
      <c r="AE34" s="69"/>
      <c r="AF34" s="69"/>
      <c r="AG34" s="69"/>
    </row>
    <row r="35" ht="15.75" customHeight="1">
      <c r="A35" s="54"/>
      <c r="B35" s="55"/>
      <c r="C35" s="55"/>
      <c r="D35" s="55"/>
      <c r="E35" s="55"/>
      <c r="F35" s="56"/>
      <c r="G35" s="56"/>
      <c r="H35" s="56"/>
      <c r="I35" s="56"/>
      <c r="J35" s="56"/>
      <c r="K35" s="56"/>
      <c r="L35" s="56"/>
      <c r="M35" s="57"/>
      <c r="N35" s="57"/>
      <c r="O35" s="57"/>
      <c r="P35" s="5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59" t="s">
        <v>99</v>
      </c>
      <c r="B36" s="70">
        <v>46269.0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2"/>
      <c r="N36" s="62"/>
      <c r="O36" s="62"/>
      <c r="P36" s="61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59"/>
      <c r="B37" s="7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2"/>
      <c r="N37" s="62"/>
      <c r="O37" s="62"/>
      <c r="P37" s="61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26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C31:J31"/>
    <mergeCell ref="G5:I5"/>
    <mergeCell ref="G8:I8"/>
    <mergeCell ref="G9:I9"/>
    <mergeCell ref="G11:I11"/>
    <mergeCell ref="G12:I12"/>
    <mergeCell ref="G13:I13"/>
    <mergeCell ref="G14:I14"/>
  </mergeCells>
  <drawing r:id="rId1"/>
</worksheet>
</file>