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<sst xmlns="http://schemas.openxmlformats.org/spreadsheetml/2006/main" count="238" uniqueCount="114">
  <si>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</si>
  <si>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</si>
  <si>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</si>
  <si>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</si>
  <si>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</si>
  <si>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</si>
  <si>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</si>
  <si>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</si>
  <si>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RIZHAO (CNRZH)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</si>
  <si>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</si>
  <si>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</si>
  <si>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</si>
  <si>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</si>
  <si>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</si>
  <si>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</si>
  <si>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</si>
  <si>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</si>
  <si>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JI  XING  89</t>
  </si>
  <si>
    <t>SH2402n</t>
  </si>
  <si>
    <t>Q2401s</t>
  </si>
  <si>
    <t>Q2401n</t>
  </si>
  <si>
    <t>SH2403s</t>
  </si>
  <si>
    <t>SH2403n</t>
  </si>
  <si>
    <t>SH2404s</t>
  </si>
  <si>
    <t>SH2404n</t>
  </si>
  <si>
    <t>BUSAN</t>
  </si>
  <si>
    <t>Q2402s</t>
  </si>
  <si>
    <t>SHANGHAI</t>
  </si>
  <si>
    <t>Q2402n</t>
  </si>
  <si>
    <t>-</t>
  </si>
  <si>
    <t>SH2405s</t>
  </si>
  <si>
    <t>SH2405n</t>
  </si>
  <si>
    <t>Q2403s</t>
  </si>
  <si>
    <t>Q2403n</t>
  </si>
  <si>
    <t>SH2501s</t>
  </si>
  <si>
    <t>SH2501n</t>
  </si>
  <si>
    <t>Q2404s</t>
  </si>
  <si>
    <t>SH2502s</t>
  </si>
  <si>
    <t>Q2404n</t>
  </si>
  <si>
    <t>SH2502n</t>
  </si>
  <si>
    <t>NINGBO</t>
  </si>
  <si>
    <t>RIZHAO</t>
  </si>
  <si>
    <t>SH2503s</t>
  </si>
  <si>
    <t>SH2503n</t>
  </si>
  <si>
    <t>Q2501s</t>
  </si>
  <si>
    <t>Q2501n</t>
  </si>
  <si>
    <t>SH2504s</t>
  </si>
  <si>
    <t>SH2504n</t>
  </si>
  <si>
    <t>Q2502s</t>
  </si>
  <si>
    <t>SH2505s</t>
  </si>
  <si>
    <t>Q2502n</t>
  </si>
  <si>
    <t>SH2505n</t>
  </si>
  <si>
    <t>SH2506s</t>
  </si>
  <si>
    <t>SH2506n</t>
  </si>
  <si>
    <t>Q2503s</t>
  </si>
  <si>
    <t>Q2503n</t>
  </si>
  <si>
    <t>SH2507s</t>
  </si>
  <si>
    <t>SH2507n</t>
  </si>
  <si>
    <t>Q2504s</t>
  </si>
  <si>
    <t>Q2504n</t>
  </si>
  <si>
    <t>SH2508s</t>
  </si>
  <si>
    <t>SH2508n</t>
  </si>
  <si>
    <t>SH2509s</t>
  </si>
  <si>
    <t>Q2505s</t>
  </si>
  <si>
    <t>SH2509n</t>
  </si>
  <si>
    <t>Q2505n</t>
  </si>
  <si>
    <t>SH2510s</t>
  </si>
  <si>
    <t>SH2510n</t>
  </si>
  <si>
    <t>Q2506s</t>
  </si>
  <si>
    <t>Q2506n</t>
  </si>
  <si>
    <t>SH2511s</t>
  </si>
  <si>
    <t>SH2511n</t>
  </si>
  <si>
    <t>Q2507s</t>
  </si>
  <si>
    <t>Q2507n</t>
  </si>
  <si>
    <t>SH2512s</t>
  </si>
  <si>
    <t>SH2512n</t>
  </si>
  <si>
    <t>Q2508s</t>
  </si>
  <si>
    <t>Q2508n</t>
  </si>
  <si>
    <t>SH2513s</t>
  </si>
  <si>
    <t>SH2513n</t>
  </si>
  <si>
    <t>Q2509s</t>
  </si>
  <si>
    <t>SH2514s</t>
  </si>
  <si>
    <t>Q2509n</t>
  </si>
  <si>
    <t>SH2514n</t>
  </si>
  <si>
    <t>SH2515s</t>
  </si>
  <si>
    <t>SH2515n</t>
  </si>
  <si>
    <t>Q2510s</t>
  </si>
  <si>
    <t>Q2510n</t>
  </si>
  <si>
    <t>SH2516s</t>
  </si>
  <si>
    <t>SH2516n</t>
  </si>
  <si>
    <t>Q2511s</t>
  </si>
  <si>
    <t>SH2517s</t>
  </si>
  <si>
    <t>Q2511n</t>
  </si>
  <si>
    <t>SH2517n</t>
  </si>
  <si>
    <t>SH2518s</t>
  </si>
  <si>
    <t>SH2518n</t>
  </si>
  <si>
    <t>Q2512s</t>
  </si>
  <si>
    <t>Q2512n</t>
  </si>
  <si>
    <t xml:space="preserve">  REMARKS:</t>
  </si>
  <si>
    <t>VOY SH2513  ROTATION : VRANGEL &gt;&gt; SHANGHAI &gt;&gt;VRANGEL</t>
  </si>
  <si>
    <t>Q2513s</t>
  </si>
  <si>
    <t>SCHEDULE IS SUBJECT TO CHANGE WITH OR WITHOUT PRIOR NOTICE</t>
  </si>
  <si>
    <t>Q2513n</t>
  </si>
  <si>
    <t>LAST UPDATED</t>
  </si>
  <si>
    <t xml:space="preserve"> 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</si>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</sst>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vertical="center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0" fillId="0" fontId="15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5" fillId="0" fontId="16" numFmtId="0" xfId="0" applyAlignment="1" applyBorder="1" applyFont="1">
      <alignment horizontal="center" readingOrder="0" shrinkToFit="0" vertical="center" wrapText="0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0" fillId="4" fontId="4" numFmtId="0" xfId="0" applyAlignment="1" applyFont="1">
      <alignment horizontal="center" vertical="center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7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10</v>
      </c>
      <c r="D4" s="17" t="s">
        <v>11</v>
      </c>
      <c r="E4" s="17" t="s">
        <v>12</v>
      </c>
      <c r="F4" s="8"/>
      <c r="G4" s="17" t="s">
        <v>10</v>
      </c>
      <c r="H4" s="17" t="s">
        <v>11</v>
      </c>
      <c r="I4" s="17" t="s">
        <v>12</v>
      </c>
      <c r="J4" s="17" t="s">
        <v>10</v>
      </c>
      <c r="K4" s="17" t="s">
        <v>11</v>
      </c>
      <c r="L4" s="17" t="s">
        <v>12</v>
      </c>
      <c r="M4" s="17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16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18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6" t="s">
        <v>23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24</v>
      </c>
      <c r="G8" s="27" t="s">
        <v>25</v>
      </c>
      <c r="H8" s="28">
        <f>E8+3</f>
        <v>46020</v>
      </c>
      <c r="I8" s="28">
        <f t="shared" si="9"/>
        <v>46021</v>
      </c>
      <c r="J8" s="27" t="s">
        <v>27</v>
      </c>
      <c r="K8" s="28">
        <f>I8+4</f>
        <v>46025</v>
      </c>
      <c r="L8" s="28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30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31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29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6" t="s">
        <v>34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35</v>
      </c>
      <c r="G10" s="32" t="s">
        <v>25</v>
      </c>
      <c r="H10" s="28">
        <f>E10+3</f>
        <v>46054</v>
      </c>
      <c r="I10" s="28">
        <f>H10</f>
        <v>46054</v>
      </c>
      <c r="J10" s="32" t="s">
        <v>27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4" t="s">
        <v>13</v>
      </c>
      <c r="B11" s="20" t="s">
        <v>37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39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4" t="s">
        <v>13</v>
      </c>
      <c r="B12" s="36" t="s">
        <v>42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6" t="s">
        <v>43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4" t="s">
        <v>13</v>
      </c>
      <c r="B13" s="36" t="s">
        <v>46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6" t="s">
        <v>47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4" t="s">
        <v>13</v>
      </c>
      <c r="B14" s="36" t="s">
        <v>49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6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4" t="s">
        <v>13</v>
      </c>
      <c r="B15" s="39" t="s">
        <v>52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6" t="s">
        <v>53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29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4" t="s">
        <v>13</v>
      </c>
      <c r="B16" s="39" t="s">
        <v>56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57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29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4" t="s">
        <v>13</v>
      </c>
      <c r="B17" s="39" t="s">
        <v>60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61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29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4" t="s">
        <v>13</v>
      </c>
      <c r="B18" s="36" t="s">
        <v>62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64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29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4" t="s">
        <v>13</v>
      </c>
      <c r="B19" s="36" t="s">
        <v>66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67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4" t="s">
        <v>13</v>
      </c>
      <c r="B20" s="39" t="s">
        <v>70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71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29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4" t="s">
        <v>13</v>
      </c>
      <c r="B21" s="36" t="s">
        <v>74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75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29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78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79</v>
      </c>
      <c r="G22" s="47">
        <f t="shared" ref="G22:G27" si="21">E22+4</f>
        <v>46232</v>
      </c>
      <c r="H22" s="47">
        <f t="shared" ref="H22:H27" si="22">G22+2</f>
        <v>46234</v>
      </c>
      <c r="I22" s="47">
        <f t="shared" ref="I22:I27" si="23">H22+1</f>
        <v>46235</v>
      </c>
      <c r="J22" s="41" t="s">
        <v>29</v>
      </c>
      <c r="K22" s="4"/>
      <c r="L22" s="5"/>
      <c r="M22" s="47">
        <f t="shared" ref="M22:M27" si="24">I22+4</f>
        <v>46239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4" t="s">
        <v>13</v>
      </c>
      <c r="B23" s="42" t="s">
        <v>81</v>
      </c>
      <c r="C23" s="48">
        <f t="shared" si="4"/>
        <v>46239</v>
      </c>
      <c r="D23" s="49">
        <f t="shared" si="11"/>
        <v>46239</v>
      </c>
      <c r="E23" s="49">
        <f t="shared" ref="E23:E27" si="25">D23+2</f>
        <v>46241</v>
      </c>
      <c r="F23" s="42" t="s">
        <v>83</v>
      </c>
      <c r="G23" s="47">
        <f t="shared" si="21"/>
        <v>46245</v>
      </c>
      <c r="H23" s="47">
        <f t="shared" si="22"/>
        <v>46247</v>
      </c>
      <c r="I23" s="47">
        <f t="shared" si="23"/>
        <v>46248</v>
      </c>
      <c r="J23" s="41" t="s">
        <v>29</v>
      </c>
      <c r="K23" s="4"/>
      <c r="L23" s="5"/>
      <c r="M23" s="47">
        <f t="shared" si="24"/>
        <v>46252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84</v>
      </c>
      <c r="C24" s="48">
        <f t="shared" si="4"/>
        <v>46252</v>
      </c>
      <c r="D24" s="49">
        <f t="shared" si="11"/>
        <v>46252</v>
      </c>
      <c r="E24" s="49">
        <f t="shared" si="25"/>
        <v>46254</v>
      </c>
      <c r="F24" s="42" t="s">
        <v>85</v>
      </c>
      <c r="G24" s="47">
        <f t="shared" si="21"/>
        <v>46258</v>
      </c>
      <c r="H24" s="47">
        <f t="shared" si="22"/>
        <v>46260</v>
      </c>
      <c r="I24" s="47">
        <f t="shared" si="23"/>
        <v>46261</v>
      </c>
      <c r="J24" s="41" t="s">
        <v>29</v>
      </c>
      <c r="K24" s="4"/>
      <c r="L24" s="5"/>
      <c r="M24" s="47">
        <f t="shared" si="24"/>
        <v>46265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88</v>
      </c>
      <c r="C25" s="48">
        <f t="shared" si="4"/>
        <v>46265</v>
      </c>
      <c r="D25" s="49">
        <f t="shared" si="11"/>
        <v>46265</v>
      </c>
      <c r="E25" s="49">
        <f t="shared" si="25"/>
        <v>46267</v>
      </c>
      <c r="F25" s="42" t="s">
        <v>89</v>
      </c>
      <c r="G25" s="47">
        <f t="shared" si="21"/>
        <v>46271</v>
      </c>
      <c r="H25" s="47">
        <f t="shared" si="22"/>
        <v>46273</v>
      </c>
      <c r="I25" s="47">
        <f t="shared" si="23"/>
        <v>46274</v>
      </c>
      <c r="J25" s="41" t="s">
        <v>29</v>
      </c>
      <c r="K25" s="4"/>
      <c r="L25" s="5"/>
      <c r="M25" s="47">
        <f t="shared" si="24"/>
        <v>46278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91</v>
      </c>
      <c r="C26" s="48">
        <f t="shared" si="4"/>
        <v>46278</v>
      </c>
      <c r="D26" s="49">
        <f t="shared" si="11"/>
        <v>46278</v>
      </c>
      <c r="E26" s="49">
        <f t="shared" si="25"/>
        <v>46280</v>
      </c>
      <c r="F26" s="42" t="s">
        <v>93</v>
      </c>
      <c r="G26" s="47">
        <f t="shared" si="21"/>
        <v>46284</v>
      </c>
      <c r="H26" s="47">
        <f t="shared" si="22"/>
        <v>46286</v>
      </c>
      <c r="I26" s="47">
        <f t="shared" si="23"/>
        <v>46287</v>
      </c>
      <c r="J26" s="41" t="s">
        <v>29</v>
      </c>
      <c r="K26" s="4"/>
      <c r="L26" s="5"/>
      <c r="M26" s="47">
        <f t="shared" si="24"/>
        <v>46291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94</v>
      </c>
      <c r="C27" s="48">
        <f t="shared" si="4"/>
        <v>46291</v>
      </c>
      <c r="D27" s="49">
        <f t="shared" si="11"/>
        <v>46291</v>
      </c>
      <c r="E27" s="49">
        <f t="shared" si="25"/>
        <v>46293</v>
      </c>
      <c r="F27" s="42" t="s">
        <v>95</v>
      </c>
      <c r="G27" s="47">
        <f t="shared" si="21"/>
        <v>46297</v>
      </c>
      <c r="H27" s="47">
        <f t="shared" si="22"/>
        <v>46299</v>
      </c>
      <c r="I27" s="47">
        <f t="shared" si="23"/>
        <v>46300</v>
      </c>
      <c r="J27" s="41" t="s">
        <v>29</v>
      </c>
      <c r="K27" s="4"/>
      <c r="L27" s="5"/>
      <c r="M27" s="47">
        <f t="shared" si="24"/>
        <v>46304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98</v>
      </c>
      <c r="B30" s="52"/>
      <c r="C30" s="53" t="s">
        <v>99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101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103</v>
      </c>
      <c r="B34" s="64">
        <v>46230.0</v>
      </c>
      <c r="C34" s="62"/>
      <c r="D34" s="62"/>
      <c r="E34" s="62"/>
      <c r="F34" s="62" t="s">
        <v>104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8</v>
      </c>
      <c r="K3" s="4"/>
      <c r="L3" s="5"/>
      <c r="M3" s="14" t="s">
        <v>9</v>
      </c>
      <c r="N3" s="4"/>
      <c r="O3" s="5"/>
      <c r="P3" s="15" t="s">
        <v>7</v>
      </c>
      <c r="Q3" s="6"/>
      <c r="R3" s="6"/>
      <c r="S3" s="6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ht="24.75" customHeight="1">
      <c r="A4" s="16"/>
      <c r="B4" s="8"/>
      <c r="C4" s="17" t="s">
        <v>10</v>
      </c>
      <c r="D4" s="17" t="s">
        <v>11</v>
      </c>
      <c r="E4" s="17" t="s">
        <v>12</v>
      </c>
      <c r="F4" s="8"/>
      <c r="G4" s="17" t="s">
        <v>10</v>
      </c>
      <c r="H4" s="17" t="s">
        <v>11</v>
      </c>
      <c r="I4" s="17" t="s">
        <v>12</v>
      </c>
      <c r="J4" s="17" t="s">
        <v>10</v>
      </c>
      <c r="K4" s="17" t="s">
        <v>11</v>
      </c>
      <c r="L4" s="17" t="s">
        <v>12</v>
      </c>
      <c r="M4" s="17" t="s">
        <v>10</v>
      </c>
      <c r="N4" s="17" t="s">
        <v>11</v>
      </c>
      <c r="O4" s="17" t="s">
        <v>12</v>
      </c>
      <c r="P4" s="17" t="s">
        <v>10</v>
      </c>
      <c r="Q4" s="6"/>
      <c r="R4" s="6"/>
      <c r="S4" s="6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8</v>
      </c>
      <c r="K5" s="4"/>
      <c r="L5" s="5"/>
      <c r="M5" s="14" t="s">
        <v>9</v>
      </c>
      <c r="N5" s="4"/>
      <c r="O5" s="5"/>
      <c r="P5" s="15" t="s">
        <v>7</v>
      </c>
      <c r="Q5" s="6"/>
      <c r="R5" s="6"/>
      <c r="S5" s="6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24.75" hidden="1" customHeight="1">
      <c r="A6" s="16"/>
      <c r="B6" s="8"/>
      <c r="C6" s="17" t="s">
        <v>10</v>
      </c>
      <c r="D6" s="17" t="s">
        <v>11</v>
      </c>
      <c r="E6" s="17" t="s">
        <v>12</v>
      </c>
      <c r="F6" s="8"/>
      <c r="G6" s="17" t="s">
        <v>10</v>
      </c>
      <c r="H6" s="17" t="s">
        <v>11</v>
      </c>
      <c r="I6" s="17" t="s">
        <v>12</v>
      </c>
      <c r="J6" s="17" t="s">
        <v>10</v>
      </c>
      <c r="K6" s="17" t="s">
        <v>11</v>
      </c>
      <c r="L6" s="17" t="s">
        <v>12</v>
      </c>
      <c r="M6" s="17" t="s">
        <v>10</v>
      </c>
      <c r="N6" s="17" t="s">
        <v>11</v>
      </c>
      <c r="O6" s="17" t="s">
        <v>12</v>
      </c>
      <c r="P6" s="17" t="s">
        <v>10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24.0" hidden="1" customHeight="1">
      <c r="A7" s="19" t="s">
        <v>17</v>
      </c>
      <c r="B7" s="20" t="s">
        <v>19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20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24.0" hidden="1" customHeight="1">
      <c r="A8" s="24" t="s">
        <v>17</v>
      </c>
      <c r="B8" s="20" t="s">
        <v>26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28</v>
      </c>
      <c r="G8" s="29" t="s">
        <v>29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24.0" hidden="1" customHeight="1">
      <c r="A9" s="24" t="s">
        <v>17</v>
      </c>
      <c r="B9" s="20" t="s">
        <v>32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33</v>
      </c>
      <c r="G9" s="29" t="s">
        <v>29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24.0" hidden="1" customHeight="1">
      <c r="A10" s="24" t="s">
        <v>17</v>
      </c>
      <c r="B10" s="33" t="s">
        <v>36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38</v>
      </c>
      <c r="G10" s="23">
        <f>E10+3</f>
        <v>46032</v>
      </c>
      <c r="H10" s="23">
        <f>G10+1</f>
        <v>46033</v>
      </c>
      <c r="I10" s="23">
        <f>H10</f>
        <v>46033</v>
      </c>
      <c r="J10" s="27" t="s">
        <v>40</v>
      </c>
      <c r="K10" s="28">
        <f>I10+2</f>
        <v>46035</v>
      </c>
      <c r="L10" s="28">
        <f t="shared" ref="L10:L14" si="10">K10+1</f>
        <v>46036</v>
      </c>
      <c r="M10" s="27" t="s">
        <v>41</v>
      </c>
      <c r="N10" s="28">
        <f>L10+2</f>
        <v>46038</v>
      </c>
      <c r="O10" s="35">
        <f>N10+1</f>
        <v>46039</v>
      </c>
      <c r="P10" s="23">
        <f>O10+5</f>
        <v>46044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24.0" hidden="1" customHeight="1">
      <c r="A11" s="24" t="s">
        <v>17</v>
      </c>
      <c r="B11" s="20" t="s">
        <v>44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45</v>
      </c>
      <c r="G11" s="37" t="s">
        <v>29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21.75" hidden="1" customHeight="1">
      <c r="A12" s="24" t="s">
        <v>17</v>
      </c>
      <c r="B12" s="26" t="s">
        <v>48</v>
      </c>
      <c r="C12" s="21">
        <f t="shared" si="5"/>
        <v>46062</v>
      </c>
      <c r="D12" s="38">
        <f t="shared" ref="D12:D27" si="12">C12</f>
        <v>46062</v>
      </c>
      <c r="E12" s="22">
        <f>D12+3</f>
        <v>46065</v>
      </c>
      <c r="F12" s="20" t="s">
        <v>50</v>
      </c>
      <c r="G12" s="37" t="s">
        <v>29</v>
      </c>
      <c r="H12" s="10"/>
      <c r="I12" s="8"/>
      <c r="J12" s="32" t="s">
        <v>40</v>
      </c>
      <c r="K12" s="28">
        <f>E12+7</f>
        <v>46072</v>
      </c>
      <c r="L12" s="28">
        <f t="shared" si="10"/>
        <v>46073</v>
      </c>
      <c r="M12" s="32" t="s">
        <v>41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40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24.75" hidden="1" customHeight="1">
      <c r="A13" s="34" t="s">
        <v>17</v>
      </c>
      <c r="B13" s="39" t="s">
        <v>54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6" t="s">
        <v>55</v>
      </c>
      <c r="G13" s="29" t="s">
        <v>29</v>
      </c>
      <c r="H13" s="10"/>
      <c r="I13" s="8"/>
      <c r="J13" s="32" t="s">
        <v>40</v>
      </c>
      <c r="K13" s="28">
        <f>E13+4</f>
        <v>46086</v>
      </c>
      <c r="L13" s="28">
        <f t="shared" si="10"/>
        <v>46087</v>
      </c>
      <c r="M13" s="32" t="s">
        <v>41</v>
      </c>
      <c r="N13" s="28">
        <f>L13+2</f>
        <v>46089</v>
      </c>
      <c r="O13" s="35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8"/>
      <c r="AC13" s="18"/>
      <c r="AD13" s="18"/>
      <c r="AE13" s="18"/>
      <c r="AF13" s="18"/>
      <c r="AG13" s="18"/>
    </row>
    <row r="14" ht="24.75" hidden="1" customHeight="1">
      <c r="A14" s="24" t="s">
        <v>17</v>
      </c>
      <c r="B14" s="36" t="s">
        <v>58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6" t="s">
        <v>59</v>
      </c>
      <c r="G14" s="29" t="s">
        <v>29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8"/>
      <c r="AC14" s="18"/>
      <c r="AD14" s="18"/>
      <c r="AE14" s="18"/>
      <c r="AF14" s="18"/>
      <c r="AG14" s="18"/>
    </row>
    <row r="15" ht="24.75" hidden="1" customHeight="1">
      <c r="A15" s="34" t="s">
        <v>17</v>
      </c>
      <c r="B15" s="36" t="s">
        <v>63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6" t="s">
        <v>65</v>
      </c>
      <c r="G15" s="29" t="s">
        <v>29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8"/>
      <c r="AC15" s="18"/>
      <c r="AD15" s="18"/>
      <c r="AE15" s="18"/>
      <c r="AF15" s="18"/>
      <c r="AG15" s="18"/>
    </row>
    <row r="16" ht="24.75" hidden="1" customHeight="1">
      <c r="A16" s="34" t="s">
        <v>17</v>
      </c>
      <c r="B16" s="39" t="s">
        <v>68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6" t="s">
        <v>69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8"/>
      <c r="AC16" s="18"/>
      <c r="AD16" s="18"/>
      <c r="AE16" s="18"/>
      <c r="AF16" s="18"/>
      <c r="AG16" s="18"/>
    </row>
    <row r="17" ht="24.75" hidden="1" customHeight="1">
      <c r="A17" s="34" t="s">
        <v>17</v>
      </c>
      <c r="B17" s="39" t="s">
        <v>72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73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8"/>
      <c r="AC17" s="18"/>
      <c r="AD17" s="18"/>
      <c r="AE17" s="18"/>
      <c r="AF17" s="18"/>
      <c r="AG17" s="18"/>
    </row>
    <row r="18" ht="24.75" hidden="1" customHeight="1">
      <c r="A18" s="34" t="s">
        <v>17</v>
      </c>
      <c r="B18" s="39" t="s">
        <v>76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77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8"/>
      <c r="AC18" s="18"/>
      <c r="AD18" s="18"/>
      <c r="AE18" s="18"/>
      <c r="AF18" s="18"/>
      <c r="AG18" s="18"/>
    </row>
    <row r="19" ht="24.75" hidden="1" customHeight="1">
      <c r="A19" s="34" t="s">
        <v>17</v>
      </c>
      <c r="B19" s="39" t="s">
        <v>80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82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8"/>
      <c r="AC19" s="18"/>
      <c r="AD19" s="18"/>
      <c r="AE19" s="18"/>
      <c r="AF19" s="18"/>
      <c r="AG19" s="18"/>
    </row>
    <row r="20" ht="24.75" hidden="1" customHeight="1">
      <c r="A20" s="34" t="s">
        <v>17</v>
      </c>
      <c r="B20" s="36" t="s">
        <v>86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87</v>
      </c>
      <c r="G20" s="29" t="s">
        <v>29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8"/>
      <c r="AC20" s="18"/>
      <c r="AD20" s="18"/>
      <c r="AE20" s="18"/>
      <c r="AF20" s="18"/>
      <c r="AG20" s="18"/>
    </row>
    <row r="21" ht="24.75" customHeight="1">
      <c r="A21" s="34" t="s">
        <v>17</v>
      </c>
      <c r="B21" s="39" t="s">
        <v>90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92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2" si="34">H21+1</f>
        <v>46205</v>
      </c>
      <c r="J21" s="50" t="s">
        <v>40</v>
      </c>
      <c r="K21" s="23">
        <f>I21+4</f>
        <v>46209</v>
      </c>
      <c r="L21" s="23">
        <f>K21</f>
        <v>46209</v>
      </c>
      <c r="M21" s="50" t="s">
        <v>41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8"/>
      <c r="AC21" s="18"/>
      <c r="AD21" s="18"/>
      <c r="AE21" s="18"/>
      <c r="AF21" s="18"/>
      <c r="AG21" s="18"/>
    </row>
    <row r="22" ht="24.75" customHeight="1">
      <c r="A22" s="45" t="s">
        <v>17</v>
      </c>
      <c r="B22" s="46" t="s">
        <v>96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97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40</v>
      </c>
      <c r="K22" s="23">
        <f>I22+3</f>
        <v>46226</v>
      </c>
      <c r="L22" s="23">
        <f t="shared" ref="L22:L27" si="35">K22+1</f>
        <v>46227</v>
      </c>
      <c r="M22" s="50" t="s">
        <v>41</v>
      </c>
      <c r="N22" s="23">
        <f>L22+1</f>
        <v>46228</v>
      </c>
      <c r="O22" s="23">
        <f t="shared" si="31"/>
        <v>46229</v>
      </c>
      <c r="P22" s="47">
        <f t="shared" ref="P22:P27" si="36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8"/>
      <c r="AC22" s="18"/>
      <c r="AD22" s="18"/>
      <c r="AE22" s="18"/>
      <c r="AF22" s="18"/>
      <c r="AG22" s="18"/>
    </row>
    <row r="23" ht="24.75" customHeight="1">
      <c r="A23" s="24" t="s">
        <v>17</v>
      </c>
      <c r="B23" s="42" t="s">
        <v>100</v>
      </c>
      <c r="C23" s="48">
        <f t="shared" si="5"/>
        <v>46233</v>
      </c>
      <c r="D23" s="49">
        <f t="shared" si="12"/>
        <v>46233</v>
      </c>
      <c r="E23" s="49">
        <f t="shared" si="18"/>
        <v>46235</v>
      </c>
      <c r="F23" s="42" t="s">
        <v>102</v>
      </c>
      <c r="G23" s="48">
        <f t="shared" si="32"/>
        <v>46237</v>
      </c>
      <c r="H23" s="49">
        <f t="shared" si="33"/>
        <v>46237</v>
      </c>
      <c r="I23" s="49">
        <f t="shared" ref="I23:I27" si="37">H23</f>
        <v>46237</v>
      </c>
      <c r="J23" s="47">
        <f t="shared" ref="J23:J27" si="38">E23+4</f>
        <v>46239</v>
      </c>
      <c r="K23" s="47">
        <f t="shared" ref="K23:K27" si="39">J23</f>
        <v>46239</v>
      </c>
      <c r="L23" s="47">
        <f t="shared" si="35"/>
        <v>46240</v>
      </c>
      <c r="M23" s="47">
        <f t="shared" ref="M23:M27" si="40">L23+2</f>
        <v>46242</v>
      </c>
      <c r="N23" s="47">
        <f t="shared" ref="N23:N27" si="41">M23+1</f>
        <v>46243</v>
      </c>
      <c r="O23" s="47">
        <f t="shared" ref="O23:O27" si="42">N23</f>
        <v>46243</v>
      </c>
      <c r="P23" s="47">
        <f t="shared" si="36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8"/>
      <c r="AC23" s="18"/>
      <c r="AD23" s="18"/>
      <c r="AE23" s="18"/>
      <c r="AF23" s="18"/>
      <c r="AG23" s="18"/>
    </row>
    <row r="24" ht="24.75" customHeight="1">
      <c r="A24" s="24" t="s">
        <v>17</v>
      </c>
      <c r="B24" s="42" t="s">
        <v>105</v>
      </c>
      <c r="C24" s="48">
        <f t="shared" si="5"/>
        <v>46247</v>
      </c>
      <c r="D24" s="49">
        <f t="shared" si="12"/>
        <v>46247</v>
      </c>
      <c r="E24" s="49">
        <f t="shared" si="18"/>
        <v>46249</v>
      </c>
      <c r="F24" s="42" t="s">
        <v>106</v>
      </c>
      <c r="G24" s="48">
        <f t="shared" si="32"/>
        <v>46251</v>
      </c>
      <c r="H24" s="49">
        <f t="shared" si="33"/>
        <v>46251</v>
      </c>
      <c r="I24" s="49">
        <f t="shared" si="37"/>
        <v>46251</v>
      </c>
      <c r="J24" s="47">
        <f t="shared" si="38"/>
        <v>46253</v>
      </c>
      <c r="K24" s="47">
        <f t="shared" si="39"/>
        <v>46253</v>
      </c>
      <c r="L24" s="47">
        <f t="shared" si="35"/>
        <v>46254</v>
      </c>
      <c r="M24" s="47">
        <f t="shared" si="40"/>
        <v>46256</v>
      </c>
      <c r="N24" s="47">
        <f t="shared" si="41"/>
        <v>46257</v>
      </c>
      <c r="O24" s="47">
        <f t="shared" si="42"/>
        <v>46257</v>
      </c>
      <c r="P24" s="47">
        <f t="shared" si="36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8"/>
      <c r="AC24" s="18"/>
      <c r="AD24" s="18"/>
      <c r="AE24" s="18"/>
      <c r="AF24" s="18"/>
      <c r="AG24" s="18"/>
    </row>
    <row r="25" ht="24.75" customHeight="1">
      <c r="A25" s="24" t="s">
        <v>17</v>
      </c>
      <c r="B25" s="42" t="s">
        <v>107</v>
      </c>
      <c r="C25" s="48">
        <f t="shared" si="5"/>
        <v>46261</v>
      </c>
      <c r="D25" s="49">
        <f t="shared" si="12"/>
        <v>46261</v>
      </c>
      <c r="E25" s="49">
        <f t="shared" si="18"/>
        <v>46263</v>
      </c>
      <c r="F25" s="42" t="s">
        <v>108</v>
      </c>
      <c r="G25" s="48">
        <f t="shared" si="32"/>
        <v>46265</v>
      </c>
      <c r="H25" s="49">
        <f t="shared" si="33"/>
        <v>46265</v>
      </c>
      <c r="I25" s="49">
        <f t="shared" si="37"/>
        <v>46265</v>
      </c>
      <c r="J25" s="47">
        <f t="shared" si="38"/>
        <v>46267</v>
      </c>
      <c r="K25" s="47">
        <f t="shared" si="39"/>
        <v>46267</v>
      </c>
      <c r="L25" s="47">
        <f t="shared" si="35"/>
        <v>46268</v>
      </c>
      <c r="M25" s="47">
        <f t="shared" si="40"/>
        <v>46270</v>
      </c>
      <c r="N25" s="47">
        <f t="shared" si="41"/>
        <v>46271</v>
      </c>
      <c r="O25" s="47">
        <f t="shared" si="42"/>
        <v>46271</v>
      </c>
      <c r="P25" s="47">
        <f t="shared" si="36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8"/>
      <c r="AC25" s="18"/>
      <c r="AD25" s="18"/>
      <c r="AE25" s="18"/>
      <c r="AF25" s="18"/>
      <c r="AG25" s="18"/>
    </row>
    <row r="26" ht="24.75" customHeight="1">
      <c r="A26" s="24" t="s">
        <v>17</v>
      </c>
      <c r="B26" s="42" t="s">
        <v>109</v>
      </c>
      <c r="C26" s="48">
        <f t="shared" si="5"/>
        <v>46275</v>
      </c>
      <c r="D26" s="49">
        <f t="shared" si="12"/>
        <v>46275</v>
      </c>
      <c r="E26" s="49">
        <f t="shared" si="18"/>
        <v>46277</v>
      </c>
      <c r="F26" s="42" t="s">
        <v>110</v>
      </c>
      <c r="G26" s="48">
        <f t="shared" si="32"/>
        <v>46279</v>
      </c>
      <c r="H26" s="49">
        <f t="shared" si="33"/>
        <v>46279</v>
      </c>
      <c r="I26" s="49">
        <f t="shared" si="37"/>
        <v>46279</v>
      </c>
      <c r="J26" s="47">
        <f t="shared" si="38"/>
        <v>46281</v>
      </c>
      <c r="K26" s="47">
        <f t="shared" si="39"/>
        <v>46281</v>
      </c>
      <c r="L26" s="47">
        <f t="shared" si="35"/>
        <v>46282</v>
      </c>
      <c r="M26" s="47">
        <f t="shared" si="40"/>
        <v>46284</v>
      </c>
      <c r="N26" s="47">
        <f t="shared" si="41"/>
        <v>46285</v>
      </c>
      <c r="O26" s="47">
        <f t="shared" si="42"/>
        <v>46285</v>
      </c>
      <c r="P26" s="47">
        <f t="shared" si="36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8"/>
      <c r="AC26" s="18"/>
      <c r="AD26" s="18"/>
      <c r="AE26" s="18"/>
      <c r="AF26" s="18"/>
      <c r="AG26" s="18"/>
    </row>
    <row r="27" ht="24.75" customHeight="1">
      <c r="A27" s="24" t="s">
        <v>17</v>
      </c>
      <c r="B27" s="42" t="s">
        <v>111</v>
      </c>
      <c r="C27" s="48">
        <f t="shared" si="5"/>
        <v>46289</v>
      </c>
      <c r="D27" s="49">
        <f t="shared" si="12"/>
        <v>46289</v>
      </c>
      <c r="E27" s="49">
        <f t="shared" si="18"/>
        <v>46291</v>
      </c>
      <c r="F27" s="42" t="s">
        <v>112</v>
      </c>
      <c r="G27" s="48">
        <f t="shared" si="32"/>
        <v>46293</v>
      </c>
      <c r="H27" s="49">
        <f t="shared" si="33"/>
        <v>46293</v>
      </c>
      <c r="I27" s="49">
        <f t="shared" si="37"/>
        <v>46293</v>
      </c>
      <c r="J27" s="47">
        <f t="shared" si="38"/>
        <v>46295</v>
      </c>
      <c r="K27" s="47">
        <f t="shared" si="39"/>
        <v>46295</v>
      </c>
      <c r="L27" s="47">
        <f t="shared" si="35"/>
        <v>46296</v>
      </c>
      <c r="M27" s="47">
        <f t="shared" si="40"/>
        <v>46298</v>
      </c>
      <c r="N27" s="47">
        <f t="shared" si="41"/>
        <v>46299</v>
      </c>
      <c r="O27" s="47">
        <f t="shared" si="42"/>
        <v>46299</v>
      </c>
      <c r="P27" s="47">
        <f t="shared" si="36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8"/>
      <c r="AC27" s="18"/>
      <c r="AD27" s="18"/>
      <c r="AE27" s="18"/>
      <c r="AF27" s="18"/>
      <c r="AG27" s="18"/>
    </row>
    <row r="28" ht="24.75" customHeight="1">
      <c r="A28" s="51"/>
      <c r="B28" s="52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8"/>
      <c r="AC28" s="18"/>
      <c r="AD28" s="18"/>
      <c r="AE28" s="18"/>
      <c r="AF28" s="18"/>
      <c r="AG28" s="18"/>
    </row>
    <row r="29" ht="24.75" customHeight="1">
      <c r="A29" s="51"/>
      <c r="B29" s="52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8"/>
      <c r="AC29" s="18"/>
      <c r="AD29" s="18"/>
      <c r="AE29" s="18"/>
      <c r="AF29" s="18"/>
      <c r="AG29" s="18"/>
    </row>
    <row r="30" ht="24.75" customHeight="1">
      <c r="A30" s="51" t="s">
        <v>98</v>
      </c>
      <c r="B30" s="52"/>
      <c r="C30" s="53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8"/>
      <c r="AC30" s="18"/>
      <c r="AD30" s="18"/>
      <c r="AE30" s="18"/>
      <c r="AF30" s="18"/>
      <c r="AG30" s="18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101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103</v>
      </c>
      <c r="B34" s="68">
        <v>46230.0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