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<sst xmlns="http://schemas.openxmlformats.org/spreadsheetml/2006/main" count="303" uniqueCount="138">
  <si>
    <t>STF SCHEDULE  (STF-1 Service)</t>
  </si>
  <si>
    <t>VESSEL</t>
  </si>
  <si>
    <t>VOY.NO</t>
  </si>
  <si>
    <t>VRANGEL (RUVRA)</t>
  </si>
  <si>
    <t>BUSAN (KRBNP)</t>
  </si>
  <si>
    <t>SHANGHAI  (CNSHG)</t>
  </si>
  <si>
    <t xml:space="preserve">VRANGEL </t>
  </si>
  <si>
    <t>ETA/ATA</t>
  </si>
  <si>
    <t>ETB/ ATB</t>
  </si>
  <si>
    <t>ETD/ATD</t>
  </si>
  <si>
    <t>STF SCHEDULE  (STF-2 Service)</t>
  </si>
  <si>
    <t>ZHONG ZHOU CHANG HONG</t>
  </si>
  <si>
    <t>SH2401s</t>
  </si>
  <si>
    <t>SH2401n</t>
  </si>
  <si>
    <t>RIZHAO (CNRZH)</t>
  </si>
  <si>
    <t>NINGBO (CNNBG)</t>
  </si>
  <si>
    <t>SH2402s</t>
  </si>
  <si>
    <t>JI  XING  89</t>
  </si>
  <si>
    <t>Q2401s</t>
  </si>
  <si>
    <t>SH2402n</t>
  </si>
  <si>
    <t>Q2401n</t>
  </si>
  <si>
    <t>SH2403s</t>
  </si>
  <si>
    <t>SH2403n</t>
  </si>
  <si>
    <t>SH2404s</t>
  </si>
  <si>
    <t>SH2404n</t>
  </si>
  <si>
    <t>BUSAN</t>
  </si>
  <si>
    <t>Q2402s</t>
  </si>
  <si>
    <t>SHANGHAI</t>
  </si>
  <si>
    <t>Q2402n</t>
  </si>
  <si>
    <t>-</t>
  </si>
  <si>
    <t>SH2405s</t>
  </si>
  <si>
    <t>Q2403s</t>
  </si>
  <si>
    <t>Q2403n</t>
  </si>
  <si>
    <t>SH2405n</t>
  </si>
  <si>
    <t>Q2404s</t>
  </si>
  <si>
    <t>Q2404n</t>
  </si>
  <si>
    <t>SH2501s</t>
  </si>
  <si>
    <t>SH2501n</t>
  </si>
  <si>
    <t>NINGBO</t>
  </si>
  <si>
    <t>RIZHAO</t>
  </si>
  <si>
    <t>Q2501s</t>
  </si>
  <si>
    <t>SH2502s</t>
  </si>
  <si>
    <t>Q2501n</t>
  </si>
  <si>
    <t>SH2502n</t>
  </si>
  <si>
    <t>Q2502s</t>
  </si>
  <si>
    <t>SH2503s</t>
  </si>
  <si>
    <t>Q2502n</t>
  </si>
  <si>
    <t>SH2503n</t>
  </si>
  <si>
    <t>SH2504s</t>
  </si>
  <si>
    <t>Q2503s</t>
  </si>
  <si>
    <t>SH2504n</t>
  </si>
  <si>
    <t>Q2503n</t>
  </si>
  <si>
    <t>Q2504s</t>
  </si>
  <si>
    <t>SH2505s</t>
  </si>
  <si>
    <t>Q2504n</t>
  </si>
  <si>
    <t>SH2505n</t>
  </si>
  <si>
    <t>SH2506s</t>
  </si>
  <si>
    <t>Q2505s</t>
  </si>
  <si>
    <t>SH2506n</t>
  </si>
  <si>
    <t>Q2505n</t>
  </si>
  <si>
    <t>SH2507s</t>
  </si>
  <si>
    <t>Q2506s</t>
  </si>
  <si>
    <t>SH2507n</t>
  </si>
  <si>
    <t>Q2506n</t>
  </si>
  <si>
    <t>SH2508s</t>
  </si>
  <si>
    <t>SH2508n</t>
  </si>
  <si>
    <t>Q2507s</t>
  </si>
  <si>
    <t>Q2507n</t>
  </si>
  <si>
    <t>SH2509s</t>
  </si>
  <si>
    <t>SH2509n</t>
  </si>
  <si>
    <t>Q2508s</t>
  </si>
  <si>
    <t>SH2510s</t>
  </si>
  <si>
    <t>Q2508n</t>
  </si>
  <si>
    <t>SH2510n</t>
  </si>
  <si>
    <t>Q2509s</t>
  </si>
  <si>
    <t>SH2511s</t>
  </si>
  <si>
    <t>Q2509n</t>
  </si>
  <si>
    <t>SH2511n</t>
  </si>
  <si>
    <t>SH2512s</t>
  </si>
  <si>
    <t>SH2512n</t>
  </si>
  <si>
    <t>Q2510s</t>
  </si>
  <si>
    <t>Q2510n</t>
  </si>
  <si>
    <t>SH2513s</t>
  </si>
  <si>
    <t>SH2513n</t>
  </si>
  <si>
    <t>Q2511s</t>
  </si>
  <si>
    <t>Q2511n</t>
  </si>
  <si>
    <t>SH2514s</t>
  </si>
  <si>
    <t>SH2514n</t>
  </si>
  <si>
    <t>SKIP</t>
  </si>
  <si>
    <t>Q2512s</t>
  </si>
  <si>
    <t>SH2515s</t>
  </si>
  <si>
    <t>Q2512n</t>
  </si>
  <si>
    <t>SH2515n</t>
  </si>
  <si>
    <t>Q2513s</t>
  </si>
  <si>
    <t>Q2513n</t>
  </si>
  <si>
    <t>SH2516s</t>
  </si>
  <si>
    <t>SH2516n</t>
  </si>
  <si>
    <t>HT SUNNY</t>
  </si>
  <si>
    <t>Q2514s</t>
  </si>
  <si>
    <t>Q2514n</t>
  </si>
  <si>
    <t>SH2517n</t>
  </si>
  <si>
    <t>PHASE IN</t>
  </si>
  <si>
    <t>Q2515s</t>
  </si>
  <si>
    <t>SH2518s</t>
  </si>
  <si>
    <t>Q2515n</t>
  </si>
  <si>
    <t>SH2518n</t>
  </si>
  <si>
    <t>Q2516s</t>
  </si>
  <si>
    <t>Q2516n</t>
  </si>
  <si>
    <t>SH2519s</t>
  </si>
  <si>
    <t>SH2519n</t>
  </si>
  <si>
    <t>SH2520s</t>
  </si>
  <si>
    <t>SH2520n</t>
  </si>
  <si>
    <t>Q2517s</t>
  </si>
  <si>
    <t>Q2517n</t>
  </si>
  <si>
    <t>SH2521s</t>
  </si>
  <si>
    <t>SH2521n</t>
  </si>
  <si>
    <t>SH2522s</t>
  </si>
  <si>
    <t>Q2518s</t>
  </si>
  <si>
    <t>SH2522n</t>
  </si>
  <si>
    <t>Q2518n</t>
  </si>
  <si>
    <t>SH2523s</t>
  </si>
  <si>
    <t>Q2519s</t>
  </si>
  <si>
    <t>SH2523n</t>
  </si>
  <si>
    <t>Q2519n</t>
  </si>
  <si>
    <t>SH2524s</t>
  </si>
  <si>
    <t>Q2520s</t>
  </si>
  <si>
    <t>SH2524n</t>
  </si>
  <si>
    <t>Q2520n</t>
  </si>
  <si>
    <t>SH2525s</t>
  </si>
  <si>
    <t>SH2525n</t>
  </si>
  <si>
    <t xml:space="preserve">  REMARKS:</t>
  </si>
  <si>
    <t>VOY Q2515 ROTATION :  VRANGEL &gt;&gt;  RIZHAO &gt;&gt;  NINGBO &gt;&gt; BUSAN &gt;&gt; VRANGEL</t>
  </si>
  <si>
    <t>VOY Q2516 ROTATION : VRANGEL &gt;&gt; NINGBO &gt;&gt; RIZHAO &gt;&gt; VRANGEL</t>
  </si>
  <si>
    <t>SCHEDULE IS SUBJECT TO CHANGE WITH OR WITHOUT PRIOR NOTICE</t>
  </si>
  <si>
    <t>HTS  VOY SH2517n  ROTATION : SHANGHAI &gt;&gt;VRANGEL</t>
  </si>
  <si>
    <t>LAST UPDATED</t>
  </si>
  <si>
    <t>ZZCH  VOY SH2518  ROTATION : VRANGEL &gt;&gt; BUSAN&gt;&gt;VRANGEL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</si>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</sst>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6" fillId="5" fontId="5" numFmtId="0" xfId="0" applyAlignment="1" applyBorder="1" applyFill="1" applyFont="1">
      <alignment horizontal="center" readingOrder="0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4" fontId="13" numFmtId="164" xfId="0" applyAlignment="1" applyBorder="1" applyFill="1" applyFont="1" applyNumberForma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7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7" numFmtId="0" xfId="0" applyAlignment="1" applyBorder="1" applyFont="1">
      <alignment horizontal="center" readingOrder="0" shrinkToFit="0" vertical="center" wrapText="0"/>
    </xf>
    <xf borderId="1" fillId="0" fontId="17" numFmtId="0" xfId="0" applyAlignment="1" applyBorder="1" applyFont="1">
      <alignment horizontal="center" readingOrder="0" vertical="center"/>
    </xf>
    <xf borderId="11" fillId="0" fontId="18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9" numFmtId="0" xfId="0" applyAlignment="1" applyBorder="1" applyFont="1">
      <alignment horizontal="center" readingOrder="0" shrinkToFit="0" vertical="center" wrapText="0"/>
    </xf>
    <xf borderId="5" fillId="4" fontId="18" numFmtId="0" xfId="0" applyAlignment="1" applyBorder="1" applyFill="1" applyFon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0" fontId="14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0" fillId="0" fontId="21" numFmtId="0" xfId="0" applyAlignment="1" applyFont="1">
      <alignment horizontal="left" readingOrder="0" shrinkToFit="0" vertical="center" wrapText="1"/>
    </xf>
    <xf borderId="0" fillId="6" fontId="21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2" numFmtId="0" xfId="0" applyFont="1"/>
    <xf borderId="0" fillId="0" fontId="22" numFmtId="0" xfId="0" applyAlignment="1" applyFont="1">
      <alignment vertical="center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2" numFmtId="0" xfId="0" applyAlignment="1" applyFont="1">
      <alignment horizontal="left" readingOrder="0" shrinkToFit="0" vertical="center" wrapText="0"/>
    </xf>
    <xf borderId="0" fillId="0" fontId="22" numFmtId="0" xfId="0" applyAlignment="1" applyFont="1">
      <alignment horizontal="left" shrinkToFit="0" vertical="center" wrapText="0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  <xf borderId="0" fillId="0" fontId="25" numFmtId="0" xfId="0" applyFont="1"/>
    <xf borderId="0" fillId="0" fontId="25" numFmtId="0" xfId="0" applyFont="1"/>
    <xf borderId="0" fillId="4" fontId="26" numFmtId="0" xfId="0" applyAlignment="1" applyFill="1" applyFont="1">
      <alignment horizontal="left"/>
    </xf>
    <xf borderId="0" fillId="4" fontId="24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1</v>
      </c>
      <c r="B3" s="13" t="s">
        <v>2</v>
      </c>
      <c r="C3" s="14" t="s">
        <v>3</v>
      </c>
      <c r="D3" s="4"/>
      <c r="E3" s="5"/>
      <c r="F3" s="13" t="s">
        <v>2</v>
      </c>
      <c r="G3" s="14" t="s">
        <v>4</v>
      </c>
      <c r="H3" s="4"/>
      <c r="I3" s="5"/>
      <c r="J3" s="14" t="s">
        <v>5</v>
      </c>
      <c r="K3" s="4"/>
      <c r="L3" s="5"/>
      <c r="M3" s="14" t="s">
        <v>4</v>
      </c>
      <c r="N3" s="4"/>
      <c r="O3" s="5"/>
      <c r="P3" s="15" t="s">
        <v>6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7</v>
      </c>
      <c r="D4" s="17" t="s">
        <v>8</v>
      </c>
      <c r="E4" s="17" t="s">
        <v>9</v>
      </c>
      <c r="F4" s="8"/>
      <c r="G4" s="17" t="s">
        <v>7</v>
      </c>
      <c r="H4" s="17" t="s">
        <v>8</v>
      </c>
      <c r="I4" s="17" t="s">
        <v>9</v>
      </c>
      <c r="J4" s="17" t="s">
        <v>7</v>
      </c>
      <c r="K4" s="17" t="s">
        <v>8</v>
      </c>
      <c r="L4" s="17" t="s">
        <v>9</v>
      </c>
      <c r="M4" s="17" t="s">
        <v>7</v>
      </c>
      <c r="N4" s="17" t="s">
        <v>8</v>
      </c>
      <c r="O4" s="17" t="s">
        <v>9</v>
      </c>
      <c r="P4" s="17" t="s">
        <v>7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8" t="s">
        <v>11</v>
      </c>
      <c r="B5" s="19" t="s">
        <v>12</v>
      </c>
      <c r="C5" s="20">
        <v>45969.0</v>
      </c>
      <c r="D5" s="21">
        <f>C5</f>
        <v>45969</v>
      </c>
      <c r="E5" s="21">
        <f>D5+1</f>
        <v>45970</v>
      </c>
      <c r="F5" s="19" t="s">
        <v>13</v>
      </c>
      <c r="G5" s="22"/>
      <c r="H5" s="22"/>
      <c r="I5" s="22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11</v>
      </c>
      <c r="B6" s="19" t="s">
        <v>16</v>
      </c>
      <c r="C6" s="20">
        <f t="shared" ref="C6:C25" si="4">P5</f>
        <v>45984</v>
      </c>
      <c r="D6" s="21">
        <f t="shared" ref="D6:D7" si="5">C6+1</f>
        <v>45985</v>
      </c>
      <c r="E6" s="21">
        <f>D6+2</f>
        <v>45987</v>
      </c>
      <c r="F6" s="19" t="s">
        <v>19</v>
      </c>
      <c r="G6" s="22"/>
      <c r="H6" s="22"/>
      <c r="I6" s="22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11</v>
      </c>
      <c r="B7" s="19" t="s">
        <v>21</v>
      </c>
      <c r="C7" s="20">
        <f t="shared" si="4"/>
        <v>45998</v>
      </c>
      <c r="D7" s="21">
        <f t="shared" si="5"/>
        <v>45999</v>
      </c>
      <c r="E7" s="21">
        <f t="shared" ref="E7:E8" si="8">D7+3</f>
        <v>46002</v>
      </c>
      <c r="F7" s="19" t="s">
        <v>22</v>
      </c>
      <c r="G7" s="22"/>
      <c r="H7" s="22"/>
      <c r="I7" s="22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11</v>
      </c>
      <c r="B8" s="26" t="s">
        <v>23</v>
      </c>
      <c r="C8" s="20">
        <f t="shared" si="4"/>
        <v>46014</v>
      </c>
      <c r="D8" s="21">
        <f>C8</f>
        <v>46014</v>
      </c>
      <c r="E8" s="21">
        <f t="shared" si="8"/>
        <v>46017</v>
      </c>
      <c r="F8" s="19" t="s">
        <v>24</v>
      </c>
      <c r="G8" s="27"/>
      <c r="H8" s="27"/>
      <c r="I8" s="27"/>
      <c r="J8" s="28" t="s">
        <v>25</v>
      </c>
      <c r="K8" s="29">
        <f>E8+3</f>
        <v>46020</v>
      </c>
      <c r="L8" s="29">
        <f t="shared" si="9"/>
        <v>46021</v>
      </c>
      <c r="M8" s="28" t="s">
        <v>27</v>
      </c>
      <c r="N8" s="29">
        <f>L8+4</f>
        <v>46025</v>
      </c>
      <c r="O8" s="29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11</v>
      </c>
      <c r="B9" s="19" t="s">
        <v>30</v>
      </c>
      <c r="C9" s="20">
        <f t="shared" si="4"/>
        <v>46030</v>
      </c>
      <c r="D9" s="21">
        <f t="shared" ref="D9:D10" si="10">C9+1</f>
        <v>46031</v>
      </c>
      <c r="E9" s="21">
        <f>D9+4</f>
        <v>46035</v>
      </c>
      <c r="F9" s="19" t="s">
        <v>33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4" t="s">
        <v>29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11</v>
      </c>
      <c r="B10" s="26" t="s">
        <v>36</v>
      </c>
      <c r="C10" s="20">
        <f t="shared" si="4"/>
        <v>46047</v>
      </c>
      <c r="D10" s="21">
        <f t="shared" si="10"/>
        <v>46048</v>
      </c>
      <c r="E10" s="21">
        <f>D10+3</f>
        <v>46051</v>
      </c>
      <c r="F10" s="19" t="s">
        <v>37</v>
      </c>
      <c r="G10" s="35"/>
      <c r="H10" s="35"/>
      <c r="I10" s="35"/>
      <c r="J10" s="36" t="s">
        <v>25</v>
      </c>
      <c r="K10" s="29">
        <f>E10+3</f>
        <v>46054</v>
      </c>
      <c r="L10" s="29">
        <f>K10</f>
        <v>46054</v>
      </c>
      <c r="M10" s="36" t="s">
        <v>27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8" t="s">
        <v>11</v>
      </c>
      <c r="B11" s="19" t="s">
        <v>41</v>
      </c>
      <c r="C11" s="20">
        <f t="shared" si="4"/>
        <v>46064</v>
      </c>
      <c r="D11" s="21">
        <f t="shared" ref="D11:D25" si="11">C11</f>
        <v>46064</v>
      </c>
      <c r="E11" s="21">
        <f t="shared" ref="E11:E20" si="12">D11+2</f>
        <v>46066</v>
      </c>
      <c r="F11" s="19" t="s">
        <v>43</v>
      </c>
      <c r="G11" s="22"/>
      <c r="H11" s="22"/>
      <c r="I11" s="22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8" t="s">
        <v>11</v>
      </c>
      <c r="B12" s="41" t="s">
        <v>45</v>
      </c>
      <c r="C12" s="20">
        <f t="shared" si="4"/>
        <v>46081</v>
      </c>
      <c r="D12" s="21">
        <f t="shared" si="11"/>
        <v>46081</v>
      </c>
      <c r="E12" s="21">
        <f t="shared" si="12"/>
        <v>46083</v>
      </c>
      <c r="F12" s="41" t="s">
        <v>47</v>
      </c>
      <c r="G12" s="22"/>
      <c r="H12" s="22"/>
      <c r="I12" s="22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8" t="s">
        <v>11</v>
      </c>
      <c r="B13" s="41" t="s">
        <v>48</v>
      </c>
      <c r="C13" s="20">
        <f t="shared" si="4"/>
        <v>46096</v>
      </c>
      <c r="D13" s="21">
        <f t="shared" si="11"/>
        <v>46096</v>
      </c>
      <c r="E13" s="21">
        <f t="shared" si="12"/>
        <v>46098</v>
      </c>
      <c r="F13" s="41" t="s">
        <v>50</v>
      </c>
      <c r="G13" s="22"/>
      <c r="H13" s="22"/>
      <c r="I13" s="22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8" t="s">
        <v>11</v>
      </c>
      <c r="B14" s="41" t="s">
        <v>53</v>
      </c>
      <c r="C14" s="20">
        <f t="shared" si="4"/>
        <v>46110</v>
      </c>
      <c r="D14" s="21">
        <f t="shared" si="11"/>
        <v>46110</v>
      </c>
      <c r="E14" s="21">
        <f t="shared" si="12"/>
        <v>46112</v>
      </c>
      <c r="F14" s="41" t="s">
        <v>55</v>
      </c>
      <c r="G14" s="22"/>
      <c r="H14" s="22"/>
      <c r="I14" s="22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8" t="s">
        <v>11</v>
      </c>
      <c r="B15" s="43" t="s">
        <v>56</v>
      </c>
      <c r="C15" s="20">
        <f t="shared" si="4"/>
        <v>46124</v>
      </c>
      <c r="D15" s="21">
        <f t="shared" si="11"/>
        <v>46124</v>
      </c>
      <c r="E15" s="21">
        <f t="shared" si="12"/>
        <v>46126</v>
      </c>
      <c r="F15" s="41" t="s">
        <v>58</v>
      </c>
      <c r="G15" s="22"/>
      <c r="H15" s="22"/>
      <c r="I15" s="22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29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8" t="s">
        <v>11</v>
      </c>
      <c r="B16" s="43" t="s">
        <v>60</v>
      </c>
      <c r="C16" s="20">
        <f t="shared" si="4"/>
        <v>46137</v>
      </c>
      <c r="D16" s="21">
        <f t="shared" si="11"/>
        <v>46137</v>
      </c>
      <c r="E16" s="21">
        <f t="shared" si="12"/>
        <v>46139</v>
      </c>
      <c r="F16" s="45" t="s">
        <v>62</v>
      </c>
      <c r="G16" s="22"/>
      <c r="H16" s="22"/>
      <c r="I16" s="22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29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8" t="s">
        <v>11</v>
      </c>
      <c r="B17" s="43" t="s">
        <v>64</v>
      </c>
      <c r="C17" s="20">
        <f t="shared" si="4"/>
        <v>46152</v>
      </c>
      <c r="D17" s="21">
        <f t="shared" si="11"/>
        <v>46152</v>
      </c>
      <c r="E17" s="21">
        <f t="shared" si="12"/>
        <v>46154</v>
      </c>
      <c r="F17" s="45" t="s">
        <v>65</v>
      </c>
      <c r="G17" s="22"/>
      <c r="H17" s="22"/>
      <c r="I17" s="22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29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8" t="s">
        <v>11</v>
      </c>
      <c r="B18" s="41" t="s">
        <v>68</v>
      </c>
      <c r="C18" s="20">
        <f t="shared" si="4"/>
        <v>46165</v>
      </c>
      <c r="D18" s="21">
        <f t="shared" si="11"/>
        <v>46165</v>
      </c>
      <c r="E18" s="21">
        <f t="shared" si="12"/>
        <v>46167</v>
      </c>
      <c r="F18" s="45" t="s">
        <v>69</v>
      </c>
      <c r="G18" s="22"/>
      <c r="H18" s="22"/>
      <c r="I18" s="22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29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8" t="s">
        <v>11</v>
      </c>
      <c r="B19" s="41" t="s">
        <v>71</v>
      </c>
      <c r="C19" s="20">
        <f t="shared" si="4"/>
        <v>46179</v>
      </c>
      <c r="D19" s="46">
        <f t="shared" si="11"/>
        <v>46179</v>
      </c>
      <c r="E19" s="21">
        <f t="shared" si="12"/>
        <v>46181</v>
      </c>
      <c r="F19" s="45" t="s">
        <v>73</v>
      </c>
      <c r="G19" s="22"/>
      <c r="H19" s="22"/>
      <c r="I19" s="22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8" t="s">
        <v>11</v>
      </c>
      <c r="B20" s="43" t="s">
        <v>75</v>
      </c>
      <c r="C20" s="20">
        <f t="shared" si="4"/>
        <v>46197</v>
      </c>
      <c r="D20" s="21">
        <f t="shared" si="11"/>
        <v>46197</v>
      </c>
      <c r="E20" s="21">
        <f t="shared" si="12"/>
        <v>46199</v>
      </c>
      <c r="F20" s="45" t="s">
        <v>77</v>
      </c>
      <c r="G20" s="22"/>
      <c r="H20" s="22"/>
      <c r="I20" s="22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29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8" t="s">
        <v>11</v>
      </c>
      <c r="B21" s="41" t="s">
        <v>78</v>
      </c>
      <c r="C21" s="20">
        <f t="shared" si="4"/>
        <v>46211</v>
      </c>
      <c r="D21" s="21">
        <f t="shared" si="11"/>
        <v>46211</v>
      </c>
      <c r="E21" s="21">
        <f t="shared" ref="E21:E22" si="20">D21+1</f>
        <v>46212</v>
      </c>
      <c r="F21" s="45" t="s">
        <v>79</v>
      </c>
      <c r="G21" s="22"/>
      <c r="H21" s="22"/>
      <c r="I21" s="22"/>
      <c r="J21" s="24">
        <f>E21+6</f>
        <v>46218</v>
      </c>
      <c r="K21" s="24">
        <f>J21+4</f>
        <v>46222</v>
      </c>
      <c r="L21" s="24">
        <f>K21</f>
        <v>46222</v>
      </c>
      <c r="M21" s="44" t="s">
        <v>29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8" t="s">
        <v>11</v>
      </c>
      <c r="B22" s="41" t="s">
        <v>82</v>
      </c>
      <c r="C22" s="20">
        <f t="shared" si="4"/>
        <v>46227</v>
      </c>
      <c r="D22" s="21">
        <f t="shared" si="11"/>
        <v>46227</v>
      </c>
      <c r="E22" s="21">
        <f t="shared" si="20"/>
        <v>46228</v>
      </c>
      <c r="F22" s="45" t="s">
        <v>83</v>
      </c>
      <c r="G22" s="22"/>
      <c r="H22" s="22"/>
      <c r="I22" s="22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29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38" t="s">
        <v>11</v>
      </c>
      <c r="B23" s="41" t="s">
        <v>86</v>
      </c>
      <c r="C23" s="20">
        <f t="shared" si="4"/>
        <v>46242</v>
      </c>
      <c r="D23" s="21">
        <f t="shared" si="11"/>
        <v>46242</v>
      </c>
      <c r="E23" s="21">
        <f>D23+3</f>
        <v>46245</v>
      </c>
      <c r="F23" s="41" t="s">
        <v>87</v>
      </c>
      <c r="G23" s="30" t="s">
        <v>88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29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hidden="1" customHeight="1">
      <c r="A24" s="38" t="s">
        <v>11</v>
      </c>
      <c r="B24" s="41" t="s">
        <v>90</v>
      </c>
      <c r="C24" s="20">
        <f t="shared" si="4"/>
        <v>46265</v>
      </c>
      <c r="D24" s="21">
        <f t="shared" si="11"/>
        <v>46265</v>
      </c>
      <c r="E24" s="21">
        <f>D24+2</f>
        <v>46267</v>
      </c>
      <c r="F24" s="45" t="s">
        <v>92</v>
      </c>
      <c r="G24" s="30" t="s">
        <v>88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4" t="s">
        <v>29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38" t="s">
        <v>11</v>
      </c>
      <c r="B25" s="41" t="s">
        <v>95</v>
      </c>
      <c r="C25" s="20">
        <f t="shared" si="4"/>
        <v>46282</v>
      </c>
      <c r="D25" s="21">
        <f t="shared" si="11"/>
        <v>46282</v>
      </c>
      <c r="E25" s="21">
        <f>D25+1</f>
        <v>46283</v>
      </c>
      <c r="F25" s="45" t="s">
        <v>96</v>
      </c>
      <c r="G25" s="30" t="s">
        <v>88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4" t="s">
        <v>29</v>
      </c>
      <c r="N25" s="4"/>
      <c r="O25" s="5"/>
      <c r="P25" s="24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49" t="s">
        <v>97</v>
      </c>
      <c r="B26" s="45" t="s">
        <v>29</v>
      </c>
      <c r="C26" s="50" t="s">
        <v>29</v>
      </c>
      <c r="D26" s="50" t="s">
        <v>29</v>
      </c>
      <c r="E26" s="50" t="s">
        <v>29</v>
      </c>
      <c r="F26" s="51" t="s">
        <v>100</v>
      </c>
      <c r="G26" s="52" t="s">
        <v>101</v>
      </c>
      <c r="H26" s="4"/>
      <c r="I26" s="5"/>
      <c r="J26" s="54">
        <v>46293.0</v>
      </c>
      <c r="K26" s="55">
        <f t="shared" si="24"/>
        <v>46296</v>
      </c>
      <c r="L26" s="55">
        <f>K26+1</f>
        <v>46297</v>
      </c>
      <c r="M26" s="56"/>
      <c r="N26" s="56"/>
      <c r="O26" s="56"/>
      <c r="P26" s="57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8" t="s">
        <v>11</v>
      </c>
      <c r="B27" s="59" t="s">
        <v>103</v>
      </c>
      <c r="C27" s="20">
        <f t="shared" ref="C27:C34" si="25">P25</f>
        <v>46295</v>
      </c>
      <c r="D27" s="61">
        <f t="shared" ref="D27:D34" si="26">C27</f>
        <v>46295</v>
      </c>
      <c r="E27" s="61">
        <f t="shared" ref="E27:E34" si="27">D27+2</f>
        <v>46297</v>
      </c>
      <c r="F27" s="45" t="s">
        <v>105</v>
      </c>
      <c r="G27" s="62">
        <f>E27+2</f>
        <v>46299</v>
      </c>
      <c r="H27" s="62">
        <f>G27+2</f>
        <v>46301</v>
      </c>
      <c r="I27" s="62">
        <f>H27+1</f>
        <v>46302</v>
      </c>
      <c r="J27" s="30" t="s">
        <v>88</v>
      </c>
      <c r="K27" s="10"/>
      <c r="L27" s="8"/>
      <c r="M27" s="44" t="s">
        <v>29</v>
      </c>
      <c r="N27" s="4"/>
      <c r="O27" s="5"/>
      <c r="P27" s="57">
        <f>I27+2</f>
        <v>46304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64" t="s">
        <v>97</v>
      </c>
      <c r="B28" s="45" t="s">
        <v>108</v>
      </c>
      <c r="C28" s="63">
        <f t="shared" si="25"/>
        <v>46301</v>
      </c>
      <c r="D28" s="61">
        <f t="shared" si="26"/>
        <v>46301</v>
      </c>
      <c r="E28" s="61">
        <f t="shared" si="27"/>
        <v>46303</v>
      </c>
      <c r="F28" s="45" t="s">
        <v>109</v>
      </c>
      <c r="G28" s="30" t="s">
        <v>88</v>
      </c>
      <c r="H28" s="10"/>
      <c r="I28" s="8"/>
      <c r="J28" s="57">
        <f>E28+4</f>
        <v>46307</v>
      </c>
      <c r="K28" s="57">
        <f>J28+2</f>
        <v>46309</v>
      </c>
      <c r="L28" s="57">
        <f>K28+1</f>
        <v>46310</v>
      </c>
      <c r="M28" s="56"/>
      <c r="N28" s="56"/>
      <c r="O28" s="56"/>
      <c r="P28" s="57">
        <f t="shared" ref="P28:P34" si="28">L28+4</f>
        <v>46314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11</v>
      </c>
      <c r="B29" s="45" t="s">
        <v>110</v>
      </c>
      <c r="C29" s="63">
        <f t="shared" si="25"/>
        <v>46304</v>
      </c>
      <c r="D29" s="61">
        <f t="shared" si="26"/>
        <v>46304</v>
      </c>
      <c r="E29" s="67">
        <f t="shared" si="27"/>
        <v>46306</v>
      </c>
      <c r="F29" s="68" t="s">
        <v>111</v>
      </c>
      <c r="G29" s="62">
        <f>E29+2</f>
        <v>46308</v>
      </c>
      <c r="H29" s="62">
        <f>G29+1</f>
        <v>46309</v>
      </c>
      <c r="I29" s="62">
        <f>H29</f>
        <v>46309</v>
      </c>
      <c r="J29" s="57">
        <f>I29+2</f>
        <v>46311</v>
      </c>
      <c r="K29" s="57">
        <f>J29+3</f>
        <v>46314</v>
      </c>
      <c r="L29" s="57">
        <f t="shared" ref="L29:L34" si="29">K29+1</f>
        <v>46315</v>
      </c>
      <c r="M29" s="44" t="s">
        <v>29</v>
      </c>
      <c r="N29" s="4"/>
      <c r="O29" s="5"/>
      <c r="P29" s="57">
        <f t="shared" si="28"/>
        <v>46319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64" t="s">
        <v>97</v>
      </c>
      <c r="B30" s="45" t="s">
        <v>114</v>
      </c>
      <c r="C30" s="63">
        <f t="shared" si="25"/>
        <v>46314</v>
      </c>
      <c r="D30" s="61">
        <f t="shared" si="26"/>
        <v>46314</v>
      </c>
      <c r="E30" s="67">
        <f t="shared" si="27"/>
        <v>46316</v>
      </c>
      <c r="F30" s="68" t="s">
        <v>115</v>
      </c>
      <c r="G30" s="30" t="s">
        <v>88</v>
      </c>
      <c r="H30" s="10"/>
      <c r="I30" s="8"/>
      <c r="J30" s="57">
        <f>E30+4</f>
        <v>46320</v>
      </c>
      <c r="K30" s="57">
        <f>J30+2</f>
        <v>46322</v>
      </c>
      <c r="L30" s="57">
        <f t="shared" si="29"/>
        <v>46323</v>
      </c>
      <c r="M30" s="44" t="s">
        <v>29</v>
      </c>
      <c r="N30" s="4"/>
      <c r="O30" s="5"/>
      <c r="P30" s="57">
        <f t="shared" si="28"/>
        <v>46327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11</v>
      </c>
      <c r="B31" s="45" t="s">
        <v>116</v>
      </c>
      <c r="C31" s="63">
        <f t="shared" si="25"/>
        <v>46319</v>
      </c>
      <c r="D31" s="61">
        <f t="shared" si="26"/>
        <v>46319</v>
      </c>
      <c r="E31" s="67">
        <f t="shared" si="27"/>
        <v>46321</v>
      </c>
      <c r="F31" s="68" t="s">
        <v>118</v>
      </c>
      <c r="G31" s="62">
        <f>E31+2</f>
        <v>46323</v>
      </c>
      <c r="H31" s="62">
        <f>G31+1</f>
        <v>46324</v>
      </c>
      <c r="I31" s="62">
        <f>H31</f>
        <v>46324</v>
      </c>
      <c r="J31" s="57">
        <f t="shared" ref="J31:K31" si="30">I31+2</f>
        <v>46326</v>
      </c>
      <c r="K31" s="57">
        <f t="shared" si="30"/>
        <v>46328</v>
      </c>
      <c r="L31" s="57">
        <f t="shared" si="29"/>
        <v>46329</v>
      </c>
      <c r="M31" s="44" t="s">
        <v>29</v>
      </c>
      <c r="N31" s="4"/>
      <c r="O31" s="5"/>
      <c r="P31" s="57">
        <f t="shared" si="28"/>
        <v>46333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4" t="s">
        <v>97</v>
      </c>
      <c r="B32" s="45" t="s">
        <v>120</v>
      </c>
      <c r="C32" s="63">
        <f t="shared" si="25"/>
        <v>46327</v>
      </c>
      <c r="D32" s="61">
        <f t="shared" si="26"/>
        <v>46327</v>
      </c>
      <c r="E32" s="61">
        <f t="shared" si="27"/>
        <v>46329</v>
      </c>
      <c r="F32" s="45" t="s">
        <v>122</v>
      </c>
      <c r="G32" s="30" t="s">
        <v>88</v>
      </c>
      <c r="H32" s="10"/>
      <c r="I32" s="8"/>
      <c r="J32" s="57">
        <f>E32+4</f>
        <v>46333</v>
      </c>
      <c r="K32" s="57">
        <f>J32+2</f>
        <v>46335</v>
      </c>
      <c r="L32" s="57">
        <f t="shared" si="29"/>
        <v>46336</v>
      </c>
      <c r="M32" s="44" t="s">
        <v>29</v>
      </c>
      <c r="N32" s="4"/>
      <c r="O32" s="5"/>
      <c r="P32" s="57">
        <f t="shared" si="28"/>
        <v>46340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11</v>
      </c>
      <c r="B33" s="45" t="s">
        <v>124</v>
      </c>
      <c r="C33" s="63">
        <f t="shared" si="25"/>
        <v>46333</v>
      </c>
      <c r="D33" s="61">
        <f t="shared" si="26"/>
        <v>46333</v>
      </c>
      <c r="E33" s="67">
        <f t="shared" si="27"/>
        <v>46335</v>
      </c>
      <c r="F33" s="68" t="s">
        <v>126</v>
      </c>
      <c r="G33" s="62">
        <f>E33+2</f>
        <v>46337</v>
      </c>
      <c r="H33" s="62">
        <f>G33+1</f>
        <v>46338</v>
      </c>
      <c r="I33" s="62">
        <f>H33</f>
        <v>46338</v>
      </c>
      <c r="J33" s="57">
        <f t="shared" ref="J33:K33" si="31">I33+2</f>
        <v>46340</v>
      </c>
      <c r="K33" s="57">
        <f t="shared" si="31"/>
        <v>46342</v>
      </c>
      <c r="L33" s="57">
        <f t="shared" si="29"/>
        <v>46343</v>
      </c>
      <c r="M33" s="44" t="s">
        <v>29</v>
      </c>
      <c r="N33" s="4"/>
      <c r="O33" s="5"/>
      <c r="P33" s="57">
        <f t="shared" si="28"/>
        <v>46347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64" t="s">
        <v>97</v>
      </c>
      <c r="B34" s="45" t="s">
        <v>128</v>
      </c>
      <c r="C34" s="63">
        <f t="shared" si="25"/>
        <v>46340</v>
      </c>
      <c r="D34" s="61">
        <f t="shared" si="26"/>
        <v>46340</v>
      </c>
      <c r="E34" s="61">
        <f t="shared" si="27"/>
        <v>46342</v>
      </c>
      <c r="F34" s="45" t="s">
        <v>129</v>
      </c>
      <c r="G34" s="30" t="s">
        <v>88</v>
      </c>
      <c r="H34" s="10"/>
      <c r="I34" s="8"/>
      <c r="J34" s="57">
        <f>E34+4</f>
        <v>46346</v>
      </c>
      <c r="K34" s="57">
        <f>J34+2</f>
        <v>46348</v>
      </c>
      <c r="L34" s="57">
        <f t="shared" si="29"/>
        <v>46349</v>
      </c>
      <c r="M34" s="44" t="s">
        <v>29</v>
      </c>
      <c r="N34" s="4"/>
      <c r="O34" s="5"/>
      <c r="P34" s="57">
        <f t="shared" si="28"/>
        <v>46353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69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69"/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69" t="s">
        <v>130</v>
      </c>
      <c r="B37" s="70"/>
      <c r="C37" s="71" t="s">
        <v>134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69"/>
      <c r="B38" s="74"/>
      <c r="C38" s="71" t="s">
        <v>136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79"/>
      <c r="B39" s="80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</row>
    <row r="40" ht="28.5" customHeight="1">
      <c r="A40" s="79" t="s">
        <v>133</v>
      </c>
      <c r="B40" s="80"/>
      <c r="C40" s="80"/>
      <c r="D40" s="80"/>
      <c r="E40" s="80"/>
      <c r="F40" s="76"/>
      <c r="G40" s="76"/>
      <c r="H40" s="76"/>
      <c r="I40" s="76"/>
      <c r="J40" s="76"/>
      <c r="K40" s="76"/>
      <c r="L40" s="76"/>
      <c r="M40" s="75"/>
      <c r="N40" s="75"/>
      <c r="O40" s="75"/>
      <c r="P40" s="76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</row>
    <row r="41" ht="15.75" customHeight="1">
      <c r="A41" s="81"/>
      <c r="B41" s="85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4"/>
      <c r="N41" s="84"/>
      <c r="O41" s="84"/>
      <c r="P41" s="83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81" t="s">
        <v>135</v>
      </c>
      <c r="B42" s="86">
        <v>46295.0</v>
      </c>
      <c r="C42" s="83"/>
      <c r="D42" s="83"/>
      <c r="E42" s="83"/>
      <c r="F42" s="83" t="s">
        <v>137</v>
      </c>
      <c r="G42" s="83"/>
      <c r="H42" s="83"/>
      <c r="I42" s="83"/>
      <c r="J42" s="83"/>
      <c r="K42" s="83"/>
      <c r="L42" s="83"/>
      <c r="M42" s="84"/>
      <c r="N42" s="84"/>
      <c r="O42" s="84"/>
      <c r="P42" s="83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87" t="s">
        <v>137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8:P38"/>
    <mergeCell ref="C37:P37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1</v>
      </c>
      <c r="B3" s="13" t="s">
        <v>2</v>
      </c>
      <c r="C3" s="14" t="s">
        <v>3</v>
      </c>
      <c r="D3" s="4"/>
      <c r="E3" s="5"/>
      <c r="F3" s="13" t="s">
        <v>2</v>
      </c>
      <c r="G3" s="14" t="s">
        <v>4</v>
      </c>
      <c r="H3" s="4"/>
      <c r="I3" s="5"/>
      <c r="J3" s="14" t="s">
        <v>14</v>
      </c>
      <c r="K3" s="4"/>
      <c r="L3" s="5"/>
      <c r="M3" s="14" t="s">
        <v>15</v>
      </c>
      <c r="N3" s="4"/>
      <c r="O3" s="5"/>
      <c r="P3" s="15" t="s">
        <v>6</v>
      </c>
      <c r="Q3" s="6"/>
      <c r="R3" s="6"/>
      <c r="S3" s="6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ht="24.75" customHeight="1">
      <c r="A4" s="16"/>
      <c r="B4" s="8"/>
      <c r="C4" s="17" t="s">
        <v>7</v>
      </c>
      <c r="D4" s="17" t="s">
        <v>8</v>
      </c>
      <c r="E4" s="17" t="s">
        <v>9</v>
      </c>
      <c r="F4" s="8"/>
      <c r="G4" s="17" t="s">
        <v>7</v>
      </c>
      <c r="H4" s="17" t="s">
        <v>8</v>
      </c>
      <c r="I4" s="17" t="s">
        <v>9</v>
      </c>
      <c r="J4" s="17" t="s">
        <v>7</v>
      </c>
      <c r="K4" s="17" t="s">
        <v>8</v>
      </c>
      <c r="L4" s="17" t="s">
        <v>9</v>
      </c>
      <c r="M4" s="17" t="s">
        <v>7</v>
      </c>
      <c r="N4" s="17" t="s">
        <v>8</v>
      </c>
      <c r="O4" s="17" t="s">
        <v>9</v>
      </c>
      <c r="P4" s="17" t="s">
        <v>7</v>
      </c>
      <c r="Q4" s="6"/>
      <c r="R4" s="6"/>
      <c r="S4" s="6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ht="24.75" hidden="1" customHeight="1">
      <c r="A5" s="12" t="s">
        <v>1</v>
      </c>
      <c r="B5" s="13" t="s">
        <v>2</v>
      </c>
      <c r="C5" s="14" t="s">
        <v>3</v>
      </c>
      <c r="D5" s="4"/>
      <c r="E5" s="5"/>
      <c r="F5" s="13" t="s">
        <v>2</v>
      </c>
      <c r="G5" s="14" t="s">
        <v>4</v>
      </c>
      <c r="H5" s="4"/>
      <c r="I5" s="5"/>
      <c r="J5" s="14" t="s">
        <v>14</v>
      </c>
      <c r="K5" s="4"/>
      <c r="L5" s="5"/>
      <c r="M5" s="14" t="s">
        <v>15</v>
      </c>
      <c r="N5" s="4"/>
      <c r="O5" s="5"/>
      <c r="P5" s="15" t="s">
        <v>6</v>
      </c>
      <c r="Q5" s="6"/>
      <c r="R5" s="6"/>
      <c r="S5" s="6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ht="24.75" hidden="1" customHeight="1">
      <c r="A6" s="16"/>
      <c r="B6" s="8"/>
      <c r="C6" s="17" t="s">
        <v>7</v>
      </c>
      <c r="D6" s="17" t="s">
        <v>8</v>
      </c>
      <c r="E6" s="17" t="s">
        <v>9</v>
      </c>
      <c r="F6" s="8"/>
      <c r="G6" s="17" t="s">
        <v>7</v>
      </c>
      <c r="H6" s="17" t="s">
        <v>8</v>
      </c>
      <c r="I6" s="17" t="s">
        <v>9</v>
      </c>
      <c r="J6" s="17" t="s">
        <v>7</v>
      </c>
      <c r="K6" s="17" t="s">
        <v>8</v>
      </c>
      <c r="L6" s="17" t="s">
        <v>9</v>
      </c>
      <c r="M6" s="17" t="s">
        <v>7</v>
      </c>
      <c r="N6" s="17" t="s">
        <v>8</v>
      </c>
      <c r="O6" s="17" t="s">
        <v>9</v>
      </c>
      <c r="P6" s="17" t="s">
        <v>7</v>
      </c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ht="24.0" hidden="1" customHeight="1">
      <c r="A7" s="18" t="s">
        <v>17</v>
      </c>
      <c r="B7" s="19" t="s">
        <v>18</v>
      </c>
      <c r="C7" s="20">
        <v>45972.0</v>
      </c>
      <c r="D7" s="21">
        <f>C7+1</f>
        <v>45973</v>
      </c>
      <c r="E7" s="21">
        <f t="shared" ref="E7:E10" si="2">D7+3</f>
        <v>45976</v>
      </c>
      <c r="F7" s="19" t="s">
        <v>20</v>
      </c>
      <c r="G7" s="22">
        <f>E7+5</f>
        <v>45981</v>
      </c>
      <c r="H7" s="22">
        <f>G7</f>
        <v>45981</v>
      </c>
      <c r="I7" s="22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ht="24.0" hidden="1" customHeight="1">
      <c r="A8" s="25" t="s">
        <v>17</v>
      </c>
      <c r="B8" s="19" t="s">
        <v>26</v>
      </c>
      <c r="C8" s="20">
        <f t="shared" ref="C8:C30" si="5">P7</f>
        <v>45991</v>
      </c>
      <c r="D8" s="21">
        <f t="shared" ref="D8:D9" si="6">C8</f>
        <v>45991</v>
      </c>
      <c r="E8" s="21">
        <f t="shared" si="2"/>
        <v>45994</v>
      </c>
      <c r="F8" s="19" t="s">
        <v>28</v>
      </c>
      <c r="G8" s="30" t="s">
        <v>29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ht="24.0" hidden="1" customHeight="1">
      <c r="A9" s="25" t="s">
        <v>17</v>
      </c>
      <c r="B9" s="19" t="s">
        <v>31</v>
      </c>
      <c r="C9" s="20">
        <f t="shared" si="5"/>
        <v>46008</v>
      </c>
      <c r="D9" s="21">
        <f t="shared" si="6"/>
        <v>46008</v>
      </c>
      <c r="E9" s="21">
        <f t="shared" si="2"/>
        <v>46011</v>
      </c>
      <c r="F9" s="19" t="s">
        <v>32</v>
      </c>
      <c r="G9" s="30" t="s">
        <v>29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ht="24.0" hidden="1" customHeight="1">
      <c r="A10" s="25" t="s">
        <v>17</v>
      </c>
      <c r="B10" s="33" t="s">
        <v>34</v>
      </c>
      <c r="C10" s="20">
        <f t="shared" si="5"/>
        <v>46023</v>
      </c>
      <c r="D10" s="21">
        <f>C10+3</f>
        <v>46026</v>
      </c>
      <c r="E10" s="21">
        <f t="shared" si="2"/>
        <v>46029</v>
      </c>
      <c r="F10" s="19" t="s">
        <v>35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38</v>
      </c>
      <c r="K10" s="29">
        <f>I10+2</f>
        <v>46035</v>
      </c>
      <c r="L10" s="29">
        <f t="shared" ref="L10:L14" si="10">K10+1</f>
        <v>46036</v>
      </c>
      <c r="M10" s="28" t="s">
        <v>39</v>
      </c>
      <c r="N10" s="29">
        <f>L10+2</f>
        <v>46038</v>
      </c>
      <c r="O10" s="37">
        <f>N10+1</f>
        <v>46039</v>
      </c>
      <c r="P10" s="24">
        <f>O10+5</f>
        <v>46044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ht="24.0" hidden="1" customHeight="1">
      <c r="A11" s="25" t="s">
        <v>17</v>
      </c>
      <c r="B11" s="19" t="s">
        <v>40</v>
      </c>
      <c r="C11" s="20">
        <f t="shared" si="5"/>
        <v>46044</v>
      </c>
      <c r="D11" s="21">
        <f>C11+1</f>
        <v>46045</v>
      </c>
      <c r="E11" s="21">
        <f>D11+4</f>
        <v>46049</v>
      </c>
      <c r="F11" s="19" t="s">
        <v>42</v>
      </c>
      <c r="G11" s="39" t="s">
        <v>29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ht="21.75" hidden="1" customHeight="1">
      <c r="A12" s="25" t="s">
        <v>17</v>
      </c>
      <c r="B12" s="26" t="s">
        <v>44</v>
      </c>
      <c r="C12" s="20">
        <f t="shared" si="5"/>
        <v>46062</v>
      </c>
      <c r="D12" s="40">
        <f t="shared" ref="D12:D30" si="12">C12</f>
        <v>46062</v>
      </c>
      <c r="E12" s="21">
        <f>D12+3</f>
        <v>46065</v>
      </c>
      <c r="F12" s="19" t="s">
        <v>46</v>
      </c>
      <c r="G12" s="39" t="s">
        <v>29</v>
      </c>
      <c r="H12" s="10"/>
      <c r="I12" s="8"/>
      <c r="J12" s="36" t="s">
        <v>38</v>
      </c>
      <c r="K12" s="29">
        <f>E12+7</f>
        <v>46072</v>
      </c>
      <c r="L12" s="29">
        <f t="shared" si="10"/>
        <v>46073</v>
      </c>
      <c r="M12" s="36" t="s">
        <v>39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ht="24.75" hidden="1" customHeight="1">
      <c r="A13" s="38" t="s">
        <v>17</v>
      </c>
      <c r="B13" s="43" t="s">
        <v>49</v>
      </c>
      <c r="C13" s="20">
        <f t="shared" si="5"/>
        <v>46080</v>
      </c>
      <c r="D13" s="21">
        <f t="shared" si="12"/>
        <v>46080</v>
      </c>
      <c r="E13" s="21">
        <f>D13+2</f>
        <v>46082</v>
      </c>
      <c r="F13" s="41" t="s">
        <v>51</v>
      </c>
      <c r="G13" s="30" t="s">
        <v>29</v>
      </c>
      <c r="H13" s="10"/>
      <c r="I13" s="8"/>
      <c r="J13" s="36" t="s">
        <v>38</v>
      </c>
      <c r="K13" s="29">
        <f>E13+4</f>
        <v>46086</v>
      </c>
      <c r="L13" s="29">
        <f t="shared" si="10"/>
        <v>46087</v>
      </c>
      <c r="M13" s="36" t="s">
        <v>39</v>
      </c>
      <c r="N13" s="29">
        <f>L13+2</f>
        <v>46089</v>
      </c>
      <c r="O13" s="37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23"/>
      <c r="AC13" s="23"/>
      <c r="AD13" s="23"/>
      <c r="AE13" s="23"/>
      <c r="AF13" s="23"/>
      <c r="AG13" s="23"/>
    </row>
    <row r="14" ht="24.75" hidden="1" customHeight="1">
      <c r="A14" s="25" t="s">
        <v>17</v>
      </c>
      <c r="B14" s="41" t="s">
        <v>52</v>
      </c>
      <c r="C14" s="20">
        <f t="shared" si="5"/>
        <v>46094</v>
      </c>
      <c r="D14" s="21">
        <f t="shared" si="12"/>
        <v>46094</v>
      </c>
      <c r="E14" s="21">
        <f>D14+1</f>
        <v>46095</v>
      </c>
      <c r="F14" s="41" t="s">
        <v>54</v>
      </c>
      <c r="G14" s="30" t="s">
        <v>29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3"/>
      <c r="AC14" s="23"/>
      <c r="AD14" s="23"/>
      <c r="AE14" s="23"/>
      <c r="AF14" s="23"/>
      <c r="AG14" s="23"/>
    </row>
    <row r="15" ht="24.75" hidden="1" customHeight="1">
      <c r="A15" s="38" t="s">
        <v>17</v>
      </c>
      <c r="B15" s="41" t="s">
        <v>57</v>
      </c>
      <c r="C15" s="20">
        <f t="shared" si="5"/>
        <v>46107</v>
      </c>
      <c r="D15" s="21">
        <f t="shared" si="12"/>
        <v>46107</v>
      </c>
      <c r="E15" s="21">
        <f t="shared" ref="E15:E30" si="18">D15+2</f>
        <v>46109</v>
      </c>
      <c r="F15" s="41" t="s">
        <v>59</v>
      </c>
      <c r="G15" s="30" t="s">
        <v>29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23"/>
      <c r="AC15" s="23"/>
      <c r="AD15" s="23"/>
      <c r="AE15" s="23"/>
      <c r="AF15" s="23"/>
      <c r="AG15" s="23"/>
    </row>
    <row r="16" ht="24.75" hidden="1" customHeight="1">
      <c r="A16" s="38" t="s">
        <v>17</v>
      </c>
      <c r="B16" s="43" t="s">
        <v>61</v>
      </c>
      <c r="C16" s="20">
        <f t="shared" si="5"/>
        <v>46122</v>
      </c>
      <c r="D16" s="21">
        <f t="shared" si="12"/>
        <v>46122</v>
      </c>
      <c r="E16" s="21">
        <f t="shared" si="18"/>
        <v>46124</v>
      </c>
      <c r="F16" s="41" t="s">
        <v>63</v>
      </c>
      <c r="G16" s="20">
        <f t="shared" ref="G16:G19" si="20">E16+2</f>
        <v>46126</v>
      </c>
      <c r="H16" s="21">
        <f t="shared" ref="H16:H19" si="21">G16</f>
        <v>46126</v>
      </c>
      <c r="I16" s="21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23"/>
      <c r="AC16" s="23"/>
      <c r="AD16" s="23"/>
      <c r="AE16" s="23"/>
      <c r="AF16" s="23"/>
      <c r="AG16" s="23"/>
    </row>
    <row r="17" ht="24.75" hidden="1" customHeight="1">
      <c r="A17" s="38" t="s">
        <v>17</v>
      </c>
      <c r="B17" s="43" t="s">
        <v>66</v>
      </c>
      <c r="C17" s="20">
        <f t="shared" si="5"/>
        <v>46137</v>
      </c>
      <c r="D17" s="21">
        <f t="shared" si="12"/>
        <v>46137</v>
      </c>
      <c r="E17" s="21">
        <f t="shared" si="18"/>
        <v>46139</v>
      </c>
      <c r="F17" s="45" t="s">
        <v>67</v>
      </c>
      <c r="G17" s="20">
        <f t="shared" si="20"/>
        <v>46141</v>
      </c>
      <c r="H17" s="21">
        <f t="shared" si="21"/>
        <v>46141</v>
      </c>
      <c r="I17" s="21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23"/>
      <c r="AC17" s="23"/>
      <c r="AD17" s="23"/>
      <c r="AE17" s="23"/>
      <c r="AF17" s="23"/>
      <c r="AG17" s="23"/>
    </row>
    <row r="18" ht="24.75" hidden="1" customHeight="1">
      <c r="A18" s="38" t="s">
        <v>17</v>
      </c>
      <c r="B18" s="43" t="s">
        <v>70</v>
      </c>
      <c r="C18" s="20">
        <f t="shared" si="5"/>
        <v>46153</v>
      </c>
      <c r="D18" s="21">
        <f t="shared" si="12"/>
        <v>46153</v>
      </c>
      <c r="E18" s="21">
        <f t="shared" si="18"/>
        <v>46155</v>
      </c>
      <c r="F18" s="45" t="s">
        <v>72</v>
      </c>
      <c r="G18" s="20">
        <f t="shared" si="20"/>
        <v>46157</v>
      </c>
      <c r="H18" s="21">
        <f t="shared" si="21"/>
        <v>46157</v>
      </c>
      <c r="I18" s="21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23"/>
      <c r="AC18" s="23"/>
      <c r="AD18" s="23"/>
      <c r="AE18" s="23"/>
      <c r="AF18" s="23"/>
      <c r="AG18" s="23"/>
    </row>
    <row r="19" ht="24.75" hidden="1" customHeight="1">
      <c r="A19" s="38" t="s">
        <v>17</v>
      </c>
      <c r="B19" s="43" t="s">
        <v>74</v>
      </c>
      <c r="C19" s="20">
        <f t="shared" si="5"/>
        <v>46167</v>
      </c>
      <c r="D19" s="21">
        <f t="shared" si="12"/>
        <v>46167</v>
      </c>
      <c r="E19" s="21">
        <f t="shared" si="18"/>
        <v>46169</v>
      </c>
      <c r="F19" s="45" t="s">
        <v>76</v>
      </c>
      <c r="G19" s="20">
        <f t="shared" si="20"/>
        <v>46171</v>
      </c>
      <c r="H19" s="21">
        <f t="shared" si="21"/>
        <v>46171</v>
      </c>
      <c r="I19" s="21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23"/>
      <c r="AC19" s="23"/>
      <c r="AD19" s="23"/>
      <c r="AE19" s="23"/>
      <c r="AF19" s="23"/>
      <c r="AG19" s="23"/>
    </row>
    <row r="20" ht="24.75" hidden="1" customHeight="1">
      <c r="A20" s="38" t="s">
        <v>17</v>
      </c>
      <c r="B20" s="41" t="s">
        <v>80</v>
      </c>
      <c r="C20" s="20">
        <f t="shared" si="5"/>
        <v>46183</v>
      </c>
      <c r="D20" s="21">
        <f t="shared" si="12"/>
        <v>46183</v>
      </c>
      <c r="E20" s="21">
        <f t="shared" si="18"/>
        <v>46185</v>
      </c>
      <c r="F20" s="45" t="s">
        <v>81</v>
      </c>
      <c r="G20" s="30" t="s">
        <v>29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23"/>
      <c r="AC20" s="23"/>
      <c r="AD20" s="23"/>
      <c r="AE20" s="23"/>
      <c r="AF20" s="23"/>
      <c r="AG20" s="23"/>
    </row>
    <row r="21" ht="24.75" hidden="1" customHeight="1">
      <c r="A21" s="38" t="s">
        <v>17</v>
      </c>
      <c r="B21" s="43" t="s">
        <v>84</v>
      </c>
      <c r="C21" s="20">
        <f t="shared" si="5"/>
        <v>46200</v>
      </c>
      <c r="D21" s="21">
        <f t="shared" si="12"/>
        <v>46200</v>
      </c>
      <c r="E21" s="21">
        <f t="shared" si="18"/>
        <v>46202</v>
      </c>
      <c r="F21" s="45" t="s">
        <v>85</v>
      </c>
      <c r="G21" s="20">
        <f t="shared" ref="G21:G23" si="32">E21+2</f>
        <v>46204</v>
      </c>
      <c r="H21" s="21">
        <f t="shared" ref="H21:H22" si="33">G21</f>
        <v>46204</v>
      </c>
      <c r="I21" s="21">
        <f t="shared" ref="I21:I22" si="34">H21+1</f>
        <v>46205</v>
      </c>
      <c r="J21" s="48" t="s">
        <v>38</v>
      </c>
      <c r="K21" s="24">
        <f>I21+4</f>
        <v>46209</v>
      </c>
      <c r="L21" s="24">
        <f>K21</f>
        <v>46209</v>
      </c>
      <c r="M21" s="48" t="s">
        <v>39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23"/>
      <c r="AC21" s="23"/>
      <c r="AD21" s="23"/>
      <c r="AE21" s="23"/>
      <c r="AF21" s="23"/>
      <c r="AG21" s="23"/>
    </row>
    <row r="22" ht="24.75" hidden="1" customHeight="1">
      <c r="A22" s="38" t="s">
        <v>17</v>
      </c>
      <c r="B22" s="41" t="s">
        <v>89</v>
      </c>
      <c r="C22" s="20">
        <f t="shared" si="5"/>
        <v>46218</v>
      </c>
      <c r="D22" s="21">
        <f t="shared" si="12"/>
        <v>46218</v>
      </c>
      <c r="E22" s="21">
        <f t="shared" si="18"/>
        <v>46220</v>
      </c>
      <c r="F22" s="45" t="s">
        <v>91</v>
      </c>
      <c r="G22" s="20">
        <f t="shared" si="32"/>
        <v>46222</v>
      </c>
      <c r="H22" s="21">
        <f t="shared" si="33"/>
        <v>46222</v>
      </c>
      <c r="I22" s="21">
        <f t="shared" si="34"/>
        <v>46223</v>
      </c>
      <c r="J22" s="36" t="s">
        <v>38</v>
      </c>
      <c r="K22" s="24">
        <f>I22+3</f>
        <v>46226</v>
      </c>
      <c r="L22" s="24">
        <f t="shared" ref="L22:L24" si="36">K22+1</f>
        <v>46227</v>
      </c>
      <c r="M22" s="36" t="s">
        <v>39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23"/>
      <c r="AC22" s="23"/>
      <c r="AD22" s="23"/>
      <c r="AE22" s="23"/>
      <c r="AF22" s="23"/>
      <c r="AG22" s="23"/>
    </row>
    <row r="23" ht="24.75" hidden="1" customHeight="1">
      <c r="A23" s="38" t="s">
        <v>17</v>
      </c>
      <c r="B23" s="41" t="s">
        <v>93</v>
      </c>
      <c r="C23" s="20">
        <f t="shared" si="5"/>
        <v>46233</v>
      </c>
      <c r="D23" s="21">
        <f t="shared" si="12"/>
        <v>46233</v>
      </c>
      <c r="E23" s="21">
        <f t="shared" si="18"/>
        <v>46235</v>
      </c>
      <c r="F23" s="19" t="s">
        <v>94</v>
      </c>
      <c r="G23" s="20">
        <f t="shared" si="32"/>
        <v>46237</v>
      </c>
      <c r="H23" s="21">
        <f t="shared" ref="H23:I23" si="35">G23+1</f>
        <v>46238</v>
      </c>
      <c r="I23" s="21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23"/>
      <c r="AC23" s="23"/>
      <c r="AD23" s="23"/>
      <c r="AE23" s="23"/>
      <c r="AF23" s="23"/>
      <c r="AG23" s="23"/>
    </row>
    <row r="24" ht="24.75" customHeight="1">
      <c r="A24" s="38" t="s">
        <v>17</v>
      </c>
      <c r="B24" s="41" t="s">
        <v>98</v>
      </c>
      <c r="C24" s="20">
        <f t="shared" si="5"/>
        <v>46251</v>
      </c>
      <c r="D24" s="21">
        <f t="shared" si="12"/>
        <v>46251</v>
      </c>
      <c r="E24" s="21">
        <f t="shared" si="18"/>
        <v>46253</v>
      </c>
      <c r="F24" s="45" t="s">
        <v>99</v>
      </c>
      <c r="G24" s="20">
        <f>E24+3</f>
        <v>46256</v>
      </c>
      <c r="H24" s="21">
        <f t="shared" ref="H24:I24" si="38">G24</f>
        <v>46256</v>
      </c>
      <c r="I24" s="21">
        <f t="shared" si="38"/>
        <v>46256</v>
      </c>
      <c r="J24" s="53" t="s">
        <v>38</v>
      </c>
      <c r="K24" s="24">
        <f>I24+12</f>
        <v>46268</v>
      </c>
      <c r="L24" s="24">
        <f t="shared" si="36"/>
        <v>46269</v>
      </c>
      <c r="M24" s="53" t="s">
        <v>39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23"/>
      <c r="AC24" s="23"/>
      <c r="AD24" s="23"/>
      <c r="AE24" s="23"/>
      <c r="AF24" s="23"/>
      <c r="AG24" s="23"/>
    </row>
    <row r="25" ht="24.75" customHeight="1">
      <c r="A25" s="58" t="s">
        <v>17</v>
      </c>
      <c r="B25" s="59" t="s">
        <v>102</v>
      </c>
      <c r="C25" s="20">
        <f t="shared" si="5"/>
        <v>46276</v>
      </c>
      <c r="D25" s="21">
        <f t="shared" si="12"/>
        <v>46276</v>
      </c>
      <c r="E25" s="21">
        <f t="shared" si="18"/>
        <v>46278</v>
      </c>
      <c r="F25" s="45" t="s">
        <v>104</v>
      </c>
      <c r="G25" s="60" t="s">
        <v>39</v>
      </c>
      <c r="H25" s="46">
        <f>E25+6</f>
        <v>46284</v>
      </c>
      <c r="I25" s="21">
        <f>H25+1</f>
        <v>46285</v>
      </c>
      <c r="J25" s="53" t="s">
        <v>38</v>
      </c>
      <c r="K25" s="24">
        <f>I25+4</f>
        <v>46289</v>
      </c>
      <c r="L25" s="24">
        <f>K25</f>
        <v>46289</v>
      </c>
      <c r="M25" s="53" t="s">
        <v>25</v>
      </c>
      <c r="N25" s="24">
        <f>L25+4</f>
        <v>46293</v>
      </c>
      <c r="O25" s="24">
        <f t="shared" ref="O25:O26" si="40">N25+1</f>
        <v>46294</v>
      </c>
      <c r="P25" s="57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23"/>
      <c r="AC25" s="23"/>
      <c r="AD25" s="23"/>
      <c r="AE25" s="23"/>
      <c r="AF25" s="23"/>
      <c r="AG25" s="23"/>
    </row>
    <row r="26" ht="24.75" customHeight="1">
      <c r="A26" s="25" t="s">
        <v>17</v>
      </c>
      <c r="B26" s="45" t="s">
        <v>106</v>
      </c>
      <c r="C26" s="63">
        <f t="shared" si="5"/>
        <v>46296</v>
      </c>
      <c r="D26" s="61">
        <f t="shared" si="12"/>
        <v>46296</v>
      </c>
      <c r="E26" s="61">
        <f t="shared" si="18"/>
        <v>46298</v>
      </c>
      <c r="F26" s="45" t="s">
        <v>107</v>
      </c>
      <c r="G26" s="44" t="s">
        <v>88</v>
      </c>
      <c r="H26" s="4"/>
      <c r="I26" s="5"/>
      <c r="J26" s="65" t="s">
        <v>38</v>
      </c>
      <c r="K26" s="66">
        <f>E26+4</f>
        <v>46302</v>
      </c>
      <c r="L26" s="66">
        <f t="shared" ref="L26:L30" si="41">K26+1</f>
        <v>46303</v>
      </c>
      <c r="M26" s="65" t="s">
        <v>39</v>
      </c>
      <c r="N26" s="66">
        <f>L26+2</f>
        <v>46305</v>
      </c>
      <c r="O26" s="66">
        <f t="shared" si="40"/>
        <v>46306</v>
      </c>
      <c r="P26" s="57">
        <f t="shared" ref="P26:P30" si="42">O26+4</f>
        <v>46310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23"/>
      <c r="AC26" s="23"/>
      <c r="AD26" s="23"/>
      <c r="AE26" s="23"/>
      <c r="AF26" s="23"/>
      <c r="AG26" s="23"/>
    </row>
    <row r="27" ht="24.75" customHeight="1">
      <c r="A27" s="25" t="s">
        <v>17</v>
      </c>
      <c r="B27" s="45" t="s">
        <v>112</v>
      </c>
      <c r="C27" s="63">
        <f t="shared" si="5"/>
        <v>46310</v>
      </c>
      <c r="D27" s="61">
        <f t="shared" si="12"/>
        <v>46310</v>
      </c>
      <c r="E27" s="61">
        <f t="shared" si="18"/>
        <v>46312</v>
      </c>
      <c r="F27" s="45" t="s">
        <v>113</v>
      </c>
      <c r="G27" s="44" t="s">
        <v>88</v>
      </c>
      <c r="H27" s="4"/>
      <c r="I27" s="5"/>
      <c r="J27" s="57">
        <f t="shared" ref="J27:J30" si="43">E27+4</f>
        <v>46316</v>
      </c>
      <c r="K27" s="57">
        <f t="shared" ref="K27:K30" si="44">J27</f>
        <v>46316</v>
      </c>
      <c r="L27" s="57">
        <f t="shared" si="41"/>
        <v>46317</v>
      </c>
      <c r="M27" s="57">
        <f t="shared" ref="M27:M30" si="45">L27+2</f>
        <v>46319</v>
      </c>
      <c r="N27" s="57">
        <f t="shared" ref="N27:N30" si="46">M27+1</f>
        <v>46320</v>
      </c>
      <c r="O27" s="57">
        <f t="shared" ref="O27:O30" si="47">N27</f>
        <v>46320</v>
      </c>
      <c r="P27" s="57">
        <f t="shared" si="42"/>
        <v>46324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3"/>
      <c r="AC27" s="23"/>
      <c r="AD27" s="23"/>
      <c r="AE27" s="23"/>
      <c r="AF27" s="23"/>
      <c r="AG27" s="23"/>
    </row>
    <row r="28" ht="24.75" customHeight="1">
      <c r="A28" s="25" t="s">
        <v>17</v>
      </c>
      <c r="B28" s="45" t="s">
        <v>117</v>
      </c>
      <c r="C28" s="63">
        <f t="shared" si="5"/>
        <v>46324</v>
      </c>
      <c r="D28" s="61">
        <f t="shared" si="12"/>
        <v>46324</v>
      </c>
      <c r="E28" s="61">
        <f t="shared" si="18"/>
        <v>46326</v>
      </c>
      <c r="F28" s="45" t="s">
        <v>119</v>
      </c>
      <c r="G28" s="44" t="s">
        <v>88</v>
      </c>
      <c r="H28" s="4"/>
      <c r="I28" s="5"/>
      <c r="J28" s="57">
        <f t="shared" si="43"/>
        <v>46330</v>
      </c>
      <c r="K28" s="57">
        <f t="shared" si="44"/>
        <v>46330</v>
      </c>
      <c r="L28" s="57">
        <f t="shared" si="41"/>
        <v>46331</v>
      </c>
      <c r="M28" s="57">
        <f t="shared" si="45"/>
        <v>46333</v>
      </c>
      <c r="N28" s="57">
        <f t="shared" si="46"/>
        <v>46334</v>
      </c>
      <c r="O28" s="57">
        <f t="shared" si="47"/>
        <v>46334</v>
      </c>
      <c r="P28" s="57">
        <f t="shared" si="42"/>
        <v>46338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23"/>
      <c r="AC28" s="23"/>
      <c r="AD28" s="23"/>
      <c r="AE28" s="23"/>
      <c r="AF28" s="23"/>
      <c r="AG28" s="23"/>
    </row>
    <row r="29" ht="24.75" customHeight="1">
      <c r="A29" s="25" t="s">
        <v>17</v>
      </c>
      <c r="B29" s="45" t="s">
        <v>121</v>
      </c>
      <c r="C29" s="63">
        <f t="shared" si="5"/>
        <v>46338</v>
      </c>
      <c r="D29" s="61">
        <f t="shared" si="12"/>
        <v>46338</v>
      </c>
      <c r="E29" s="61">
        <f t="shared" si="18"/>
        <v>46340</v>
      </c>
      <c r="F29" s="45" t="s">
        <v>123</v>
      </c>
      <c r="G29" s="44" t="s">
        <v>88</v>
      </c>
      <c r="H29" s="4"/>
      <c r="I29" s="5"/>
      <c r="J29" s="57">
        <f t="shared" si="43"/>
        <v>46344</v>
      </c>
      <c r="K29" s="57">
        <f t="shared" si="44"/>
        <v>46344</v>
      </c>
      <c r="L29" s="57">
        <f t="shared" si="41"/>
        <v>46345</v>
      </c>
      <c r="M29" s="57">
        <f t="shared" si="45"/>
        <v>46347</v>
      </c>
      <c r="N29" s="57">
        <f t="shared" si="46"/>
        <v>46348</v>
      </c>
      <c r="O29" s="57">
        <f t="shared" si="47"/>
        <v>46348</v>
      </c>
      <c r="P29" s="57">
        <f t="shared" si="42"/>
        <v>46352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23"/>
      <c r="AC29" s="23"/>
      <c r="AD29" s="23"/>
      <c r="AE29" s="23"/>
      <c r="AF29" s="23"/>
      <c r="AG29" s="23"/>
    </row>
    <row r="30" ht="24.75" customHeight="1">
      <c r="A30" s="25" t="s">
        <v>17</v>
      </c>
      <c r="B30" s="45" t="s">
        <v>125</v>
      </c>
      <c r="C30" s="63">
        <f t="shared" si="5"/>
        <v>46352</v>
      </c>
      <c r="D30" s="61">
        <f t="shared" si="12"/>
        <v>46352</v>
      </c>
      <c r="E30" s="61">
        <f t="shared" si="18"/>
        <v>46354</v>
      </c>
      <c r="F30" s="45" t="s">
        <v>127</v>
      </c>
      <c r="G30" s="44" t="s">
        <v>88</v>
      </c>
      <c r="H30" s="4"/>
      <c r="I30" s="5"/>
      <c r="J30" s="57">
        <f t="shared" si="43"/>
        <v>46358</v>
      </c>
      <c r="K30" s="57">
        <f t="shared" si="44"/>
        <v>46358</v>
      </c>
      <c r="L30" s="57">
        <f t="shared" si="41"/>
        <v>46359</v>
      </c>
      <c r="M30" s="57">
        <f t="shared" si="45"/>
        <v>46361</v>
      </c>
      <c r="N30" s="57">
        <f t="shared" si="46"/>
        <v>46362</v>
      </c>
      <c r="O30" s="57">
        <f t="shared" si="47"/>
        <v>46362</v>
      </c>
      <c r="P30" s="57">
        <f t="shared" si="42"/>
        <v>46366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23"/>
      <c r="AC30" s="23"/>
      <c r="AD30" s="23"/>
      <c r="AE30" s="23"/>
      <c r="AF30" s="23"/>
      <c r="AG30" s="23"/>
    </row>
    <row r="31" ht="24.75" customHeight="1">
      <c r="A31" s="69"/>
      <c r="B31" s="70"/>
      <c r="C31" s="71"/>
      <c r="D31" s="71"/>
      <c r="E31" s="71"/>
      <c r="F31" s="71"/>
      <c r="G31" s="71"/>
      <c r="H31" s="71"/>
      <c r="I31" s="71"/>
      <c r="J31" s="71"/>
      <c r="K31" s="72"/>
      <c r="L31" s="72"/>
      <c r="M31" s="72"/>
      <c r="N31" s="72"/>
      <c r="O31" s="72"/>
      <c r="P31" s="7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3"/>
      <c r="AC31" s="23"/>
      <c r="AD31" s="23"/>
      <c r="AE31" s="23"/>
      <c r="AF31" s="23"/>
      <c r="AG31" s="23"/>
    </row>
    <row r="32" ht="24.75" customHeight="1">
      <c r="A32" s="69"/>
      <c r="B32" s="70"/>
      <c r="C32" s="71"/>
      <c r="D32" s="71"/>
      <c r="E32" s="71"/>
      <c r="F32" s="71"/>
      <c r="G32" s="71"/>
      <c r="H32" s="71"/>
      <c r="I32" s="71"/>
      <c r="J32" s="71"/>
      <c r="K32" s="72"/>
      <c r="L32" s="72"/>
      <c r="M32" s="72"/>
      <c r="N32" s="72"/>
      <c r="O32" s="72"/>
      <c r="P32" s="7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23"/>
      <c r="AC32" s="23"/>
      <c r="AD32" s="23"/>
      <c r="AE32" s="23"/>
      <c r="AF32" s="23"/>
      <c r="AG32" s="23"/>
    </row>
    <row r="33" ht="24.75" customHeight="1">
      <c r="A33" s="69" t="s">
        <v>130</v>
      </c>
      <c r="B33" s="70"/>
      <c r="C33" s="73" t="s">
        <v>131</v>
      </c>
      <c r="K33" s="72"/>
      <c r="L33" s="72"/>
      <c r="M33" s="72"/>
      <c r="N33" s="72"/>
      <c r="O33" s="72"/>
      <c r="P33" s="7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23"/>
      <c r="AC33" s="23"/>
      <c r="AD33" s="23"/>
      <c r="AE33" s="23"/>
      <c r="AF33" s="23"/>
      <c r="AG33" s="23"/>
    </row>
    <row r="34" ht="27.75" customHeight="1">
      <c r="A34" s="69"/>
      <c r="B34" s="74"/>
      <c r="C34" s="73" t="s">
        <v>132</v>
      </c>
      <c r="K34" s="75"/>
      <c r="L34" s="75"/>
      <c r="M34" s="76"/>
      <c r="N34" s="77"/>
      <c r="O34" s="77"/>
      <c r="P34" s="77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</row>
    <row r="35" ht="28.5" customHeight="1">
      <c r="A35" s="79"/>
      <c r="B35" s="80"/>
      <c r="C35" s="80"/>
      <c r="D35" s="80"/>
      <c r="E35" s="80"/>
      <c r="F35" s="76"/>
      <c r="G35" s="76"/>
      <c r="H35" s="76"/>
      <c r="I35" s="76"/>
      <c r="J35" s="75"/>
      <c r="K35" s="75"/>
      <c r="L35" s="75"/>
      <c r="M35" s="76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8"/>
      <c r="AC35" s="78"/>
      <c r="AD35" s="78"/>
      <c r="AE35" s="78"/>
      <c r="AF35" s="78"/>
      <c r="AG35" s="78"/>
    </row>
    <row r="36" ht="28.5" customHeight="1">
      <c r="A36" s="79" t="s">
        <v>133</v>
      </c>
      <c r="B36" s="80"/>
      <c r="C36" s="80"/>
      <c r="D36" s="80"/>
      <c r="E36" s="80"/>
      <c r="F36" s="76"/>
      <c r="G36" s="76"/>
      <c r="H36" s="76"/>
      <c r="I36" s="76"/>
      <c r="J36" s="75"/>
      <c r="K36" s="75"/>
      <c r="L36" s="75"/>
      <c r="M36" s="76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8"/>
      <c r="AC36" s="78"/>
      <c r="AD36" s="78"/>
      <c r="AE36" s="78"/>
      <c r="AF36" s="78"/>
      <c r="AG36" s="78"/>
    </row>
    <row r="37" ht="15.75" customHeight="1">
      <c r="A37" s="79"/>
      <c r="B37" s="80"/>
      <c r="C37" s="80"/>
      <c r="D37" s="80"/>
      <c r="E37" s="80"/>
      <c r="F37" s="76"/>
      <c r="G37" s="76"/>
      <c r="H37" s="76"/>
      <c r="I37" s="76"/>
      <c r="J37" s="76"/>
      <c r="K37" s="76"/>
      <c r="L37" s="76"/>
      <c r="M37" s="75"/>
      <c r="N37" s="75"/>
      <c r="O37" s="75"/>
      <c r="P37" s="7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1" t="s">
        <v>135</v>
      </c>
      <c r="B38" s="82">
        <v>46295.0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4"/>
      <c r="N38" s="84"/>
      <c r="O38" s="84"/>
      <c r="P38" s="83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1"/>
      <c r="B39" s="82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4"/>
      <c r="N39" s="84"/>
      <c r="O39" s="84"/>
      <c r="P39" s="83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C33:J33"/>
    <mergeCell ref="C34:J34"/>
    <mergeCell ref="G15:I15"/>
    <mergeCell ref="G20:I20"/>
    <mergeCell ref="G26:I26"/>
    <mergeCell ref="G27:I27"/>
    <mergeCell ref="G28:I28"/>
    <mergeCell ref="G29:I29"/>
    <mergeCell ref="G30:I30"/>
  </mergeCells>
  <drawing r:id="rId1"/>
</worksheet>
</file>