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<sst xmlns="http://schemas.openxmlformats.org/spreadsheetml/2006/main" count="302" uniqueCount="137">
  <si>
    <t>STF SCHEDULE  (STF-2 Service)</t>
  </si>
  <si>
    <t>STF SCHEDULE  (STF-1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</si>
  <si>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</si>
  <si>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</si>
  <si>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</si>
  <si>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</si>
  <si>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</si>
  <si>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</si>
  <si>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</si>
  <si>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</si>
  <si>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</si>
  <si>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</si>
  <si>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</si>
  <si>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</si>
  <si>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JI  XING  89</t>
  </si>
  <si>
    <t>SH2401s</t>
  </si>
  <si>
    <t>Q2401s</t>
  </si>
  <si>
    <t>SH2401n</t>
  </si>
  <si>
    <t>Q2401n</t>
  </si>
  <si>
    <t>SH2402s</t>
  </si>
  <si>
    <t>Q2402s</t>
  </si>
  <si>
    <t>SH2402n</t>
  </si>
  <si>
    <t>Q2402n</t>
  </si>
  <si>
    <t>-</t>
  </si>
  <si>
    <t>SH2403s</t>
  </si>
  <si>
    <t>SH2403n</t>
  </si>
  <si>
    <t>SH2404s</t>
  </si>
  <si>
    <t>Q2403s</t>
  </si>
  <si>
    <t>Q2403n</t>
  </si>
  <si>
    <t>SH2404n</t>
  </si>
  <si>
    <t>BUSAN</t>
  </si>
  <si>
    <t>SHANGHAI</t>
  </si>
  <si>
    <t>Q2404s</t>
  </si>
  <si>
    <t>SH2405s</t>
  </si>
  <si>
    <t>SH2405n</t>
  </si>
  <si>
    <t>Q2404n</t>
  </si>
  <si>
    <t>NINGBO</t>
  </si>
  <si>
    <t>RIZHAO</t>
  </si>
  <si>
    <t>SH2501s</t>
  </si>
  <si>
    <t>SH2501n</t>
  </si>
  <si>
    <t>Q2501s</t>
  </si>
  <si>
    <t>Q2501n</t>
  </si>
  <si>
    <t>Q2502s</t>
  </si>
  <si>
    <t>SH2502s</t>
  </si>
  <si>
    <t>SH2502n</t>
  </si>
  <si>
    <t>Q2502n</t>
  </si>
  <si>
    <t>SH2503s</t>
  </si>
  <si>
    <t>SH2503n</t>
  </si>
  <si>
    <t>Q2503s</t>
  </si>
  <si>
    <t>SH2504s</t>
  </si>
  <si>
    <t>SH2504n</t>
  </si>
  <si>
    <t>Q2503n</t>
  </si>
  <si>
    <t>SH2505s</t>
  </si>
  <si>
    <t>SH2505n</t>
  </si>
  <si>
    <t>Q2504s</t>
  </si>
  <si>
    <t>Q2504n</t>
  </si>
  <si>
    <t>SH2506s</t>
  </si>
  <si>
    <t>SH2506n</t>
  </si>
  <si>
    <t>Q2505s</t>
  </si>
  <si>
    <t>Q2505n</t>
  </si>
  <si>
    <t>SH2507s</t>
  </si>
  <si>
    <t>Q2506s</t>
  </si>
  <si>
    <t>Q2506n</t>
  </si>
  <si>
    <t>SH2507n</t>
  </si>
  <si>
    <t>SH2508s</t>
  </si>
  <si>
    <t>SH2508n</t>
  </si>
  <si>
    <t>Q2507s</t>
  </si>
  <si>
    <t>Q2507n</t>
  </si>
  <si>
    <t>SH2509s</t>
  </si>
  <si>
    <t>SH2509n</t>
  </si>
  <si>
    <t>SH2510s</t>
  </si>
  <si>
    <t>Q2508s</t>
  </si>
  <si>
    <t>Q2508n</t>
  </si>
  <si>
    <t>SH2510n</t>
  </si>
  <si>
    <t>SH2511s</t>
  </si>
  <si>
    <t>Q2509s</t>
  </si>
  <si>
    <t>SH2511n</t>
  </si>
  <si>
    <t>Q2509n</t>
  </si>
  <si>
    <t>SH2512s</t>
  </si>
  <si>
    <t>SH2512n</t>
  </si>
  <si>
    <t>Q2510s</t>
  </si>
  <si>
    <t>Q2510n</t>
  </si>
  <si>
    <t>SH2513s</t>
  </si>
  <si>
    <t>SH2513n</t>
  </si>
  <si>
    <t>Q2511s</t>
  </si>
  <si>
    <t>Q2511n</t>
  </si>
  <si>
    <t>SH2514s</t>
  </si>
  <si>
    <t>SH2514n</t>
  </si>
  <si>
    <t>SKIP</t>
  </si>
  <si>
    <t>SH2515s</t>
  </si>
  <si>
    <t>SH2515n</t>
  </si>
  <si>
    <t>Q2512s</t>
  </si>
  <si>
    <t>Q2512n</t>
  </si>
  <si>
    <t>SH2516s</t>
  </si>
  <si>
    <t>SH2516n</t>
  </si>
  <si>
    <t>HT SUNNY</t>
  </si>
  <si>
    <t>Q2513s</t>
  </si>
  <si>
    <t>Q2513n</t>
  </si>
  <si>
    <t>SH2517n</t>
  </si>
  <si>
    <t>PHASE IN</t>
  </si>
  <si>
    <t>Q2514s</t>
  </si>
  <si>
    <t>Q2514n</t>
  </si>
  <si>
    <t>Q2515s</t>
  </si>
  <si>
    <t>Q2515n</t>
  </si>
  <si>
    <t>SH2518s</t>
  </si>
  <si>
    <t>SH2518n</t>
  </si>
  <si>
    <t>Q2516s</t>
  </si>
  <si>
    <t>Q2516n</t>
  </si>
  <si>
    <t>SH2519s</t>
  </si>
  <si>
    <t>Q2517s</t>
  </si>
  <si>
    <t>Q2517n</t>
  </si>
  <si>
    <t>SH2519n</t>
  </si>
  <si>
    <t>SH2520s</t>
  </si>
  <si>
    <t>Q2518s</t>
  </si>
  <si>
    <t>Q2518n</t>
  </si>
  <si>
    <t>SH2520n</t>
  </si>
  <si>
    <t>Q2519s</t>
  </si>
  <si>
    <t>Q2519n</t>
  </si>
  <si>
    <t>Q2520s</t>
  </si>
  <si>
    <t>Q2520n</t>
  </si>
  <si>
    <t>SH2521s</t>
  </si>
  <si>
    <t>SH2521n</t>
  </si>
  <si>
    <t>SH2522s</t>
  </si>
  <si>
    <t>SH2522n</t>
  </si>
  <si>
    <t>SH2523s</t>
  </si>
  <si>
    <t>SH2523n</t>
  </si>
  <si>
    <t xml:space="preserve">  REMARKS:</t>
  </si>
  <si>
    <t>VOY Q2516 ROTATION : VRANGEL &gt;&gt; NINGBO &gt;&gt; RIZHAO &gt;&gt; VRANGEL</t>
  </si>
  <si>
    <t>SH2524s</t>
  </si>
  <si>
    <t>SH2524n</t>
  </si>
  <si>
    <t>SH2525s</t>
  </si>
  <si>
    <t>SH2525n</t>
  </si>
  <si>
    <t>HTS  VOY SH2517n  ROTATION : SHANGHAI &gt;&gt;VRANGEL</t>
  </si>
  <si>
    <t>SCHEDULE IS SUBJECT TO CHANGE WITH OR WITHOUT PRIOR NOTICE</t>
  </si>
  <si>
    <t>ZZCH  VOY SH2518  ROTATION : VRANGEL &gt;&gt; BUSAN&gt;&gt;VRANGEL</t>
  </si>
  <si>
    <t>LAST UPDATED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</si>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</sst>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1155CC"/>
      <name val="Times New Roman"/>
    </font>
    <font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4" fontId="13" numFmtId="0" xfId="0" applyAlignment="1" applyBorder="1" applyFill="1" applyFont="1">
      <alignment horizontal="center" readingOrder="0" shrinkToFit="0" vertical="center" wrapText="0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11" fillId="4" fontId="14" numFmtId="164" xfId="0" applyAlignment="1" applyBorder="1" applyFill="1" applyFont="1" applyNumberFormat="1">
      <alignment horizontal="center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6" fillId="5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4" numFmtId="164" xfId="0" applyAlignment="1" applyBorder="1" applyFill="1" applyFont="1" applyNumberForma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3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7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7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9" numFmtId="0" xfId="0" applyAlignment="1" applyBorder="1" applyFon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4" fontId="19" numFmtId="0" xfId="0" applyAlignment="1" applyBorder="1" applyFill="1" applyFont="1">
      <alignment horizontal="center" readingOrder="0" vertical="center"/>
    </xf>
    <xf borderId="5" fillId="0" fontId="20" numFmtId="0" xfId="0" applyAlignment="1" applyBorder="1" applyFont="1">
      <alignment horizontal="center" readingOrder="0" shrinkToFit="0" vertical="center" wrapText="0"/>
    </xf>
    <xf borderId="11" fillId="4" fontId="11" numFmtId="164" xfId="0" applyAlignment="1" applyBorder="1" applyFill="1" applyFont="1" applyNumberForma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0" fontId="13" numFmtId="0" xfId="0" applyAlignment="1" applyBorder="1" applyFont="1">
      <alignment horizontal="center" readingOrder="0" shrinkToFit="0" vertical="center" wrapText="0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Font="1"/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0" fillId="0" fontId="24" numFmtId="0" xfId="0" applyFont="1"/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2" numFmtId="0" xfId="0" applyFont="1"/>
    <xf borderId="0" fillId="4" fontId="25" numFmtId="0" xfId="0" applyAlignment="1" applyFill="1" applyFont="1">
      <alignment horizontal="left"/>
    </xf>
    <xf borderId="0" fillId="0" fontId="26" numFmtId="0" xfId="0" applyFont="1"/>
    <xf borderId="0" fillId="0" fontId="26" numFmtId="0" xfId="0" applyFont="1"/>
    <xf borderId="0" fillId="4" fontId="27" numFmtId="165" xfId="0" applyAlignment="1" applyFill="1" applyFont="1" applyNumberFormat="1">
      <alignment horizontal="left" readingOrder="0"/>
    </xf>
    <xf borderId="0" fillId="4" fontId="27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15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5" si="4">P5</f>
        <v>45984</v>
      </c>
      <c r="D6" s="22">
        <f t="shared" ref="D6:D7" si="5">C6+1</f>
        <v>45985</v>
      </c>
      <c r="E6" s="22">
        <f>D6+2</f>
        <v>45987</v>
      </c>
      <c r="F6" s="20" t="s">
        <v>21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24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25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7" t="s">
        <v>26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29</v>
      </c>
      <c r="G8" s="28"/>
      <c r="H8" s="28"/>
      <c r="I8" s="28"/>
      <c r="J8" s="29" t="s">
        <v>30</v>
      </c>
      <c r="K8" s="30">
        <f>E8+3</f>
        <v>46020</v>
      </c>
      <c r="L8" s="30">
        <f t="shared" si="9"/>
        <v>46021</v>
      </c>
      <c r="M8" s="29" t="s">
        <v>31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33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34</v>
      </c>
      <c r="G9" s="32"/>
      <c r="H9" s="32"/>
      <c r="I9" s="32"/>
      <c r="J9" s="33">
        <f>E9+4</f>
        <v>46039</v>
      </c>
      <c r="K9" s="24">
        <f>J9+2</f>
        <v>46041</v>
      </c>
      <c r="L9" s="24">
        <f t="shared" si="9"/>
        <v>46042</v>
      </c>
      <c r="M9" s="34" t="s">
        <v>23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7" t="s">
        <v>38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39</v>
      </c>
      <c r="G10" s="36"/>
      <c r="H10" s="36"/>
      <c r="I10" s="36"/>
      <c r="J10" s="37" t="s">
        <v>30</v>
      </c>
      <c r="K10" s="30">
        <f>E10+3</f>
        <v>46054</v>
      </c>
      <c r="L10" s="30">
        <f>K10</f>
        <v>46054</v>
      </c>
      <c r="M10" s="37" t="s">
        <v>31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9" t="s">
        <v>13</v>
      </c>
      <c r="B11" s="20" t="s">
        <v>43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44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9" t="s">
        <v>13</v>
      </c>
      <c r="B12" s="41" t="s">
        <v>46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1" t="s">
        <v>47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9" t="s">
        <v>13</v>
      </c>
      <c r="B13" s="41" t="s">
        <v>49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1" t="s">
        <v>50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9" t="s">
        <v>13</v>
      </c>
      <c r="B14" s="41" t="s">
        <v>52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1" t="s">
        <v>53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9" t="s">
        <v>13</v>
      </c>
      <c r="B15" s="43" t="s">
        <v>56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1" t="s">
        <v>57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23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9" t="s">
        <v>13</v>
      </c>
      <c r="B16" s="43" t="s">
        <v>60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63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23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9" t="s">
        <v>13</v>
      </c>
      <c r="B17" s="43" t="s">
        <v>64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65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23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9" t="s">
        <v>13</v>
      </c>
      <c r="B18" s="41" t="s">
        <v>68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69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23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9" t="s">
        <v>13</v>
      </c>
      <c r="B19" s="41" t="s">
        <v>70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73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9" t="s">
        <v>13</v>
      </c>
      <c r="B20" s="43" t="s">
        <v>74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76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23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9" t="s">
        <v>13</v>
      </c>
      <c r="B21" s="41" t="s">
        <v>78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79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23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9" t="s">
        <v>13</v>
      </c>
      <c r="B22" s="41" t="s">
        <v>82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83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23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9" t="s">
        <v>13</v>
      </c>
      <c r="B23" s="41" t="s">
        <v>86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1" t="s">
        <v>87</v>
      </c>
      <c r="G23" s="26" t="s">
        <v>88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23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hidden="1" customHeight="1">
      <c r="A24" s="39" t="s">
        <v>13</v>
      </c>
      <c r="B24" s="41" t="s">
        <v>89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90</v>
      </c>
      <c r="G24" s="26" t="s">
        <v>88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4" t="s">
        <v>23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39" t="s">
        <v>13</v>
      </c>
      <c r="B25" s="41" t="s">
        <v>93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94</v>
      </c>
      <c r="G25" s="26" t="s">
        <v>88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4" t="s">
        <v>23</v>
      </c>
      <c r="N25" s="4"/>
      <c r="O25" s="5"/>
      <c r="P25" s="24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49" t="s">
        <v>95</v>
      </c>
      <c r="B26" s="45" t="s">
        <v>23</v>
      </c>
      <c r="C26" s="50" t="s">
        <v>23</v>
      </c>
      <c r="D26" s="50" t="s">
        <v>23</v>
      </c>
      <c r="E26" s="50" t="s">
        <v>23</v>
      </c>
      <c r="F26" s="51" t="s">
        <v>98</v>
      </c>
      <c r="G26" s="52" t="s">
        <v>99</v>
      </c>
      <c r="H26" s="4"/>
      <c r="I26" s="5"/>
      <c r="J26" s="53">
        <v>46293.0</v>
      </c>
      <c r="K26" s="55">
        <f t="shared" si="24"/>
        <v>46296</v>
      </c>
      <c r="L26" s="55">
        <f>K26+1</f>
        <v>46297</v>
      </c>
      <c r="M26" s="56"/>
      <c r="N26" s="56"/>
      <c r="O26" s="56"/>
      <c r="P26" s="57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8" t="s">
        <v>13</v>
      </c>
      <c r="B27" s="60" t="s">
        <v>104</v>
      </c>
      <c r="C27" s="21">
        <f t="shared" ref="C27:C34" si="25">P25</f>
        <v>46295</v>
      </c>
      <c r="D27" s="22">
        <f t="shared" ref="D27:D34" si="26">C27</f>
        <v>46295</v>
      </c>
      <c r="E27" s="22">
        <f>D27+1</f>
        <v>46296</v>
      </c>
      <c r="F27" s="45" t="s">
        <v>105</v>
      </c>
      <c r="G27" s="61">
        <f>E27+2</f>
        <v>46298</v>
      </c>
      <c r="H27" s="62">
        <f>G27+2</f>
        <v>46300</v>
      </c>
      <c r="I27" s="62">
        <f>H27+1</f>
        <v>46301</v>
      </c>
      <c r="J27" s="26" t="s">
        <v>88</v>
      </c>
      <c r="K27" s="10"/>
      <c r="L27" s="8"/>
      <c r="M27" s="44" t="s">
        <v>23</v>
      </c>
      <c r="N27" s="4"/>
      <c r="O27" s="5"/>
      <c r="P27" s="57">
        <f>I27+2</f>
        <v>46303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65" t="s">
        <v>95</v>
      </c>
      <c r="B28" s="45" t="s">
        <v>108</v>
      </c>
      <c r="C28" s="66">
        <f t="shared" si="25"/>
        <v>46301</v>
      </c>
      <c r="D28" s="67">
        <f t="shared" si="26"/>
        <v>46301</v>
      </c>
      <c r="E28" s="67">
        <f t="shared" ref="E28:E34" si="27">D28+2</f>
        <v>46303</v>
      </c>
      <c r="F28" s="45" t="s">
        <v>111</v>
      </c>
      <c r="G28" s="26" t="s">
        <v>88</v>
      </c>
      <c r="H28" s="10"/>
      <c r="I28" s="8"/>
      <c r="J28" s="57">
        <f>E28+4</f>
        <v>46307</v>
      </c>
      <c r="K28" s="57">
        <f>J28+2</f>
        <v>46309</v>
      </c>
      <c r="L28" s="57">
        <f>K28+1</f>
        <v>46310</v>
      </c>
      <c r="M28" s="56"/>
      <c r="N28" s="56"/>
      <c r="O28" s="56"/>
      <c r="P28" s="57">
        <f t="shared" ref="P28:P34" si="28">L28+4</f>
        <v>46314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13</v>
      </c>
      <c r="B29" s="45" t="s">
        <v>112</v>
      </c>
      <c r="C29" s="66">
        <f t="shared" si="25"/>
        <v>46303</v>
      </c>
      <c r="D29" s="67">
        <f t="shared" si="26"/>
        <v>46303</v>
      </c>
      <c r="E29" s="68">
        <f t="shared" si="27"/>
        <v>46305</v>
      </c>
      <c r="F29" s="69" t="s">
        <v>115</v>
      </c>
      <c r="G29" s="62">
        <f>E29+2</f>
        <v>46307</v>
      </c>
      <c r="H29" s="62">
        <f>G29+1</f>
        <v>46308</v>
      </c>
      <c r="I29" s="62">
        <f>H29</f>
        <v>46308</v>
      </c>
      <c r="J29" s="57">
        <f>I29+2</f>
        <v>46310</v>
      </c>
      <c r="K29" s="57">
        <f>J29+3</f>
        <v>46313</v>
      </c>
      <c r="L29" s="57">
        <f t="shared" ref="L29:L34" si="29">K29+1</f>
        <v>46314</v>
      </c>
      <c r="M29" s="44" t="s">
        <v>23</v>
      </c>
      <c r="N29" s="4"/>
      <c r="O29" s="5"/>
      <c r="P29" s="57">
        <f t="shared" si="28"/>
        <v>46318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65" t="s">
        <v>95</v>
      </c>
      <c r="B30" s="45" t="s">
        <v>120</v>
      </c>
      <c r="C30" s="66">
        <f t="shared" si="25"/>
        <v>46314</v>
      </c>
      <c r="D30" s="67">
        <f t="shared" si="26"/>
        <v>46314</v>
      </c>
      <c r="E30" s="68">
        <f t="shared" si="27"/>
        <v>46316</v>
      </c>
      <c r="F30" s="69" t="s">
        <v>121</v>
      </c>
      <c r="G30" s="26" t="s">
        <v>88</v>
      </c>
      <c r="H30" s="10"/>
      <c r="I30" s="8"/>
      <c r="J30" s="57">
        <f>E30+4</f>
        <v>46320</v>
      </c>
      <c r="K30" s="57">
        <f>J30+2</f>
        <v>46322</v>
      </c>
      <c r="L30" s="57">
        <f t="shared" si="29"/>
        <v>46323</v>
      </c>
      <c r="M30" s="44" t="s">
        <v>23</v>
      </c>
      <c r="N30" s="4"/>
      <c r="O30" s="5"/>
      <c r="P30" s="57">
        <f t="shared" si="28"/>
        <v>46327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13</v>
      </c>
      <c r="B31" s="45" t="s">
        <v>122</v>
      </c>
      <c r="C31" s="66">
        <f t="shared" si="25"/>
        <v>46318</v>
      </c>
      <c r="D31" s="67">
        <f t="shared" si="26"/>
        <v>46318</v>
      </c>
      <c r="E31" s="68">
        <f t="shared" si="27"/>
        <v>46320</v>
      </c>
      <c r="F31" s="69" t="s">
        <v>123</v>
      </c>
      <c r="G31" s="62">
        <f>E31+2</f>
        <v>46322</v>
      </c>
      <c r="H31" s="62">
        <f>G31+1</f>
        <v>46323</v>
      </c>
      <c r="I31" s="62">
        <f>H31</f>
        <v>46323</v>
      </c>
      <c r="J31" s="57">
        <f t="shared" ref="J31:K31" si="30">I31+2</f>
        <v>46325</v>
      </c>
      <c r="K31" s="57">
        <f t="shared" si="30"/>
        <v>46327</v>
      </c>
      <c r="L31" s="57">
        <f t="shared" si="29"/>
        <v>46328</v>
      </c>
      <c r="M31" s="44" t="s">
        <v>23</v>
      </c>
      <c r="N31" s="4"/>
      <c r="O31" s="5"/>
      <c r="P31" s="57">
        <f t="shared" si="28"/>
        <v>46332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5" t="s">
        <v>95</v>
      </c>
      <c r="B32" s="45" t="s">
        <v>124</v>
      </c>
      <c r="C32" s="66">
        <f t="shared" si="25"/>
        <v>46327</v>
      </c>
      <c r="D32" s="67">
        <f t="shared" si="26"/>
        <v>46327</v>
      </c>
      <c r="E32" s="67">
        <f t="shared" si="27"/>
        <v>46329</v>
      </c>
      <c r="F32" s="45" t="s">
        <v>125</v>
      </c>
      <c r="G32" s="26" t="s">
        <v>88</v>
      </c>
      <c r="H32" s="10"/>
      <c r="I32" s="8"/>
      <c r="J32" s="57">
        <f>E32+4</f>
        <v>46333</v>
      </c>
      <c r="K32" s="57">
        <f>J32+2</f>
        <v>46335</v>
      </c>
      <c r="L32" s="57">
        <f t="shared" si="29"/>
        <v>46336</v>
      </c>
      <c r="M32" s="44" t="s">
        <v>23</v>
      </c>
      <c r="N32" s="4"/>
      <c r="O32" s="5"/>
      <c r="P32" s="57">
        <f t="shared" si="28"/>
        <v>46340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13</v>
      </c>
      <c r="B33" s="45" t="s">
        <v>128</v>
      </c>
      <c r="C33" s="66">
        <f t="shared" si="25"/>
        <v>46332</v>
      </c>
      <c r="D33" s="67">
        <f t="shared" si="26"/>
        <v>46332</v>
      </c>
      <c r="E33" s="68">
        <f t="shared" si="27"/>
        <v>46334</v>
      </c>
      <c r="F33" s="69" t="s">
        <v>129</v>
      </c>
      <c r="G33" s="62">
        <f>E33+2</f>
        <v>46336</v>
      </c>
      <c r="H33" s="62">
        <f>G33+1</f>
        <v>46337</v>
      </c>
      <c r="I33" s="62">
        <f>H33</f>
        <v>46337</v>
      </c>
      <c r="J33" s="57">
        <f t="shared" ref="J33:K33" si="31">I33+2</f>
        <v>46339</v>
      </c>
      <c r="K33" s="57">
        <f t="shared" si="31"/>
        <v>46341</v>
      </c>
      <c r="L33" s="57">
        <f t="shared" si="29"/>
        <v>46342</v>
      </c>
      <c r="M33" s="44" t="s">
        <v>23</v>
      </c>
      <c r="N33" s="4"/>
      <c r="O33" s="5"/>
      <c r="P33" s="57">
        <f t="shared" si="28"/>
        <v>46346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65" t="s">
        <v>95</v>
      </c>
      <c r="B34" s="45" t="s">
        <v>130</v>
      </c>
      <c r="C34" s="66">
        <f t="shared" si="25"/>
        <v>46340</v>
      </c>
      <c r="D34" s="67">
        <f t="shared" si="26"/>
        <v>46340</v>
      </c>
      <c r="E34" s="67">
        <f t="shared" si="27"/>
        <v>46342</v>
      </c>
      <c r="F34" s="45" t="s">
        <v>131</v>
      </c>
      <c r="G34" s="26" t="s">
        <v>88</v>
      </c>
      <c r="H34" s="10"/>
      <c r="I34" s="8"/>
      <c r="J34" s="57">
        <f>E34+4</f>
        <v>46346</v>
      </c>
      <c r="K34" s="57">
        <f>J34+2</f>
        <v>46348</v>
      </c>
      <c r="L34" s="57">
        <f t="shared" si="29"/>
        <v>46349</v>
      </c>
      <c r="M34" s="44" t="s">
        <v>23</v>
      </c>
      <c r="N34" s="4"/>
      <c r="O34" s="5"/>
      <c r="P34" s="57">
        <f t="shared" si="28"/>
        <v>46353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70"/>
      <c r="B35" s="7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70"/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70" t="s">
        <v>126</v>
      </c>
      <c r="B37" s="71"/>
      <c r="C37" s="72" t="s">
        <v>132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70"/>
      <c r="B38" s="75"/>
      <c r="C38" s="72" t="s">
        <v>134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80"/>
      <c r="B39" s="81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</row>
    <row r="40" ht="28.5" customHeight="1">
      <c r="A40" s="80" t="s">
        <v>133</v>
      </c>
      <c r="B40" s="81"/>
      <c r="C40" s="81"/>
      <c r="D40" s="81"/>
      <c r="E40" s="81"/>
      <c r="F40" s="77"/>
      <c r="G40" s="77"/>
      <c r="H40" s="77"/>
      <c r="I40" s="77"/>
      <c r="J40" s="77"/>
      <c r="K40" s="77"/>
      <c r="L40" s="77"/>
      <c r="M40" s="76"/>
      <c r="N40" s="76"/>
      <c r="O40" s="76"/>
      <c r="P40" s="77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</row>
    <row r="41" ht="15.75" customHeight="1">
      <c r="A41" s="82"/>
      <c r="B41" s="83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5"/>
      <c r="N41" s="85"/>
      <c r="O41" s="85"/>
      <c r="P41" s="84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82" t="s">
        <v>135</v>
      </c>
      <c r="B42" s="87">
        <v>46300.0</v>
      </c>
      <c r="C42" s="84"/>
      <c r="D42" s="84"/>
      <c r="E42" s="84"/>
      <c r="F42" s="84" t="s">
        <v>136</v>
      </c>
      <c r="G42" s="84"/>
      <c r="H42" s="84"/>
      <c r="I42" s="84"/>
      <c r="J42" s="84"/>
      <c r="K42" s="84"/>
      <c r="L42" s="84"/>
      <c r="M42" s="85"/>
      <c r="N42" s="85"/>
      <c r="O42" s="85"/>
      <c r="P42" s="84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88" t="s">
        <v>136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7:P37"/>
    <mergeCell ref="C38:P38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14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14</v>
      </c>
      <c r="B8" s="20" t="s">
        <v>20</v>
      </c>
      <c r="C8" s="21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22</v>
      </c>
      <c r="G8" s="26" t="s">
        <v>23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14</v>
      </c>
      <c r="B9" s="20" t="s">
        <v>27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28</v>
      </c>
      <c r="G9" s="26" t="s">
        <v>23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14</v>
      </c>
      <c r="B10" s="31" t="s">
        <v>32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36</v>
      </c>
      <c r="K10" s="30">
        <f>I10+2</f>
        <v>46035</v>
      </c>
      <c r="L10" s="30">
        <f t="shared" ref="L10:L14" si="10">K10+1</f>
        <v>46036</v>
      </c>
      <c r="M10" s="29" t="s">
        <v>37</v>
      </c>
      <c r="N10" s="30">
        <f>L10+2</f>
        <v>46038</v>
      </c>
      <c r="O10" s="35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14</v>
      </c>
      <c r="B11" s="20" t="s">
        <v>40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41</v>
      </c>
      <c r="G11" s="38" t="s">
        <v>23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14</v>
      </c>
      <c r="B12" s="27" t="s">
        <v>42</v>
      </c>
      <c r="C12" s="21">
        <f t="shared" si="5"/>
        <v>46062</v>
      </c>
      <c r="D12" s="40">
        <f t="shared" ref="D12:D25" si="12">C12</f>
        <v>46062</v>
      </c>
      <c r="E12" s="22">
        <f>D12+3</f>
        <v>46065</v>
      </c>
      <c r="F12" s="20" t="s">
        <v>45</v>
      </c>
      <c r="G12" s="38" t="s">
        <v>23</v>
      </c>
      <c r="H12" s="10"/>
      <c r="I12" s="8"/>
      <c r="J12" s="37" t="s">
        <v>36</v>
      </c>
      <c r="K12" s="30">
        <f>E12+7</f>
        <v>46072</v>
      </c>
      <c r="L12" s="30">
        <f t="shared" si="10"/>
        <v>46073</v>
      </c>
      <c r="M12" s="37" t="s">
        <v>37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2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9" t="s">
        <v>14</v>
      </c>
      <c r="B13" s="43" t="s">
        <v>48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1" t="s">
        <v>51</v>
      </c>
      <c r="G13" s="26" t="s">
        <v>23</v>
      </c>
      <c r="H13" s="10"/>
      <c r="I13" s="8"/>
      <c r="J13" s="37" t="s">
        <v>36</v>
      </c>
      <c r="K13" s="30">
        <f>E13+4</f>
        <v>46086</v>
      </c>
      <c r="L13" s="30">
        <f t="shared" si="10"/>
        <v>46087</v>
      </c>
      <c r="M13" s="37" t="s">
        <v>37</v>
      </c>
      <c r="N13" s="30">
        <f>L13+2</f>
        <v>46089</v>
      </c>
      <c r="O13" s="35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14</v>
      </c>
      <c r="B14" s="41" t="s">
        <v>54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1" t="s">
        <v>55</v>
      </c>
      <c r="G14" s="26" t="s">
        <v>23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9" t="s">
        <v>14</v>
      </c>
      <c r="B15" s="41" t="s">
        <v>58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1" t="s">
        <v>59</v>
      </c>
      <c r="G15" s="26" t="s">
        <v>23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9" t="s">
        <v>14</v>
      </c>
      <c r="B16" s="43" t="s">
        <v>61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1" t="s">
        <v>62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9" t="s">
        <v>14</v>
      </c>
      <c r="B17" s="43" t="s">
        <v>66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67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9" t="s">
        <v>14</v>
      </c>
      <c r="B18" s="43" t="s">
        <v>71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72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9" t="s">
        <v>14</v>
      </c>
      <c r="B19" s="43" t="s">
        <v>75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77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9" t="s">
        <v>14</v>
      </c>
      <c r="B20" s="41" t="s">
        <v>80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81</v>
      </c>
      <c r="G20" s="26" t="s">
        <v>23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9" t="s">
        <v>14</v>
      </c>
      <c r="B21" s="43" t="s">
        <v>84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85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36</v>
      </c>
      <c r="K21" s="24">
        <f>I21+4</f>
        <v>46209</v>
      </c>
      <c r="L21" s="24">
        <f>K21</f>
        <v>46209</v>
      </c>
      <c r="M21" s="48" t="s">
        <v>37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9" t="s">
        <v>14</v>
      </c>
      <c r="B22" s="41" t="s">
        <v>91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92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7" t="s">
        <v>36</v>
      </c>
      <c r="K22" s="24">
        <f>I22+3</f>
        <v>46226</v>
      </c>
      <c r="L22" s="24">
        <f t="shared" ref="L22:L24" si="36">K22+1</f>
        <v>46227</v>
      </c>
      <c r="M22" s="37" t="s">
        <v>37</v>
      </c>
      <c r="N22" s="24">
        <f>L22+1</f>
        <v>46228</v>
      </c>
      <c r="O22" s="24">
        <f t="shared" si="31"/>
        <v>46229</v>
      </c>
      <c r="P22" s="33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9" t="s">
        <v>14</v>
      </c>
      <c r="B23" s="41" t="s">
        <v>96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97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hidden="1" customHeight="1">
      <c r="A24" s="39" t="s">
        <v>14</v>
      </c>
      <c r="B24" s="41" t="s">
        <v>100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101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4" t="s">
        <v>36</v>
      </c>
      <c r="K24" s="24">
        <f>I24+12</f>
        <v>46268</v>
      </c>
      <c r="L24" s="24">
        <f t="shared" si="36"/>
        <v>46269</v>
      </c>
      <c r="M24" s="54" t="s">
        <v>37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39" t="s">
        <v>14</v>
      </c>
      <c r="B25" s="41" t="s">
        <v>102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103</v>
      </c>
      <c r="G25" s="59" t="s">
        <v>37</v>
      </c>
      <c r="H25" s="46">
        <f>E25+6</f>
        <v>46284</v>
      </c>
      <c r="I25" s="22">
        <f>H25+1</f>
        <v>46285</v>
      </c>
      <c r="J25" s="54" t="s">
        <v>36</v>
      </c>
      <c r="K25" s="24">
        <f>I25+4</f>
        <v>46289</v>
      </c>
      <c r="L25" s="24">
        <f>K25</f>
        <v>46289</v>
      </c>
      <c r="M25" s="54" t="s">
        <v>30</v>
      </c>
      <c r="N25" s="24">
        <f>L25+4</f>
        <v>46293</v>
      </c>
      <c r="O25" s="24">
        <f t="shared" ref="O25:O26" si="41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58" t="s">
        <v>14</v>
      </c>
      <c r="B26" s="60" t="s">
        <v>106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5" t="s">
        <v>107</v>
      </c>
      <c r="G26" s="44" t="s">
        <v>88</v>
      </c>
      <c r="H26" s="4"/>
      <c r="I26" s="5"/>
      <c r="J26" s="63" t="s">
        <v>36</v>
      </c>
      <c r="K26" s="64">
        <f>E26+4</f>
        <v>46304</v>
      </c>
      <c r="L26" s="64">
        <f t="shared" ref="L26:L30" si="42">K26+1</f>
        <v>46305</v>
      </c>
      <c r="M26" s="63" t="s">
        <v>37</v>
      </c>
      <c r="N26" s="64">
        <f>L26+2</f>
        <v>46307</v>
      </c>
      <c r="O26" s="64">
        <f t="shared" si="41"/>
        <v>46308</v>
      </c>
      <c r="P26" s="57">
        <f t="shared" ref="P26:P30" si="43">O26+4</f>
        <v>46312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14</v>
      </c>
      <c r="B27" s="45" t="s">
        <v>109</v>
      </c>
      <c r="C27" s="66">
        <f t="shared" si="5"/>
        <v>46312</v>
      </c>
      <c r="D27" s="67">
        <f t="shared" ref="D27:D30" si="44">C27</f>
        <v>46312</v>
      </c>
      <c r="E27" s="67">
        <f t="shared" ref="E27:E30" si="45">D27+2</f>
        <v>46314</v>
      </c>
      <c r="F27" s="45" t="s">
        <v>110</v>
      </c>
      <c r="G27" s="44" t="s">
        <v>88</v>
      </c>
      <c r="H27" s="4"/>
      <c r="I27" s="5"/>
      <c r="J27" s="57">
        <f t="shared" ref="J27:J30" si="46">E27+4</f>
        <v>46318</v>
      </c>
      <c r="K27" s="57">
        <f t="shared" ref="K27:K30" si="47">J27</f>
        <v>46318</v>
      </c>
      <c r="L27" s="57">
        <f t="shared" si="42"/>
        <v>46319</v>
      </c>
      <c r="M27" s="57">
        <f t="shared" ref="M27:M30" si="48">L27+2</f>
        <v>46321</v>
      </c>
      <c r="N27" s="57">
        <f t="shared" ref="N27:N30" si="49">M27+1</f>
        <v>46322</v>
      </c>
      <c r="O27" s="57">
        <f t="shared" ref="O27:O30" si="50">N27</f>
        <v>46322</v>
      </c>
      <c r="P27" s="57">
        <f t="shared" si="43"/>
        <v>46326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14</v>
      </c>
      <c r="B28" s="45" t="s">
        <v>113</v>
      </c>
      <c r="C28" s="66">
        <f t="shared" si="5"/>
        <v>46326</v>
      </c>
      <c r="D28" s="67">
        <f t="shared" si="44"/>
        <v>46326</v>
      </c>
      <c r="E28" s="67">
        <f t="shared" si="45"/>
        <v>46328</v>
      </c>
      <c r="F28" s="45" t="s">
        <v>114</v>
      </c>
      <c r="G28" s="44" t="s">
        <v>88</v>
      </c>
      <c r="H28" s="4"/>
      <c r="I28" s="5"/>
      <c r="J28" s="57">
        <f t="shared" si="46"/>
        <v>46332</v>
      </c>
      <c r="K28" s="57">
        <f t="shared" si="47"/>
        <v>46332</v>
      </c>
      <c r="L28" s="57">
        <f t="shared" si="42"/>
        <v>46333</v>
      </c>
      <c r="M28" s="57">
        <f t="shared" si="48"/>
        <v>46335</v>
      </c>
      <c r="N28" s="57">
        <f t="shared" si="49"/>
        <v>46336</v>
      </c>
      <c r="O28" s="57">
        <f t="shared" si="50"/>
        <v>46336</v>
      </c>
      <c r="P28" s="57">
        <f t="shared" si="43"/>
        <v>46340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14</v>
      </c>
      <c r="B29" s="45" t="s">
        <v>116</v>
      </c>
      <c r="C29" s="66">
        <f t="shared" si="5"/>
        <v>46340</v>
      </c>
      <c r="D29" s="67">
        <f t="shared" si="44"/>
        <v>46340</v>
      </c>
      <c r="E29" s="67">
        <f t="shared" si="45"/>
        <v>46342</v>
      </c>
      <c r="F29" s="45" t="s">
        <v>117</v>
      </c>
      <c r="G29" s="44" t="s">
        <v>88</v>
      </c>
      <c r="H29" s="4"/>
      <c r="I29" s="5"/>
      <c r="J29" s="57">
        <f t="shared" si="46"/>
        <v>46346</v>
      </c>
      <c r="K29" s="57">
        <f t="shared" si="47"/>
        <v>46346</v>
      </c>
      <c r="L29" s="57">
        <f t="shared" si="42"/>
        <v>46347</v>
      </c>
      <c r="M29" s="57">
        <f t="shared" si="48"/>
        <v>46349</v>
      </c>
      <c r="N29" s="57">
        <f t="shared" si="49"/>
        <v>46350</v>
      </c>
      <c r="O29" s="57">
        <f t="shared" si="50"/>
        <v>46350</v>
      </c>
      <c r="P29" s="57">
        <f t="shared" si="43"/>
        <v>46354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14</v>
      </c>
      <c r="B30" s="45" t="s">
        <v>118</v>
      </c>
      <c r="C30" s="66">
        <f t="shared" si="5"/>
        <v>46354</v>
      </c>
      <c r="D30" s="67">
        <f t="shared" si="44"/>
        <v>46354</v>
      </c>
      <c r="E30" s="67">
        <f t="shared" si="45"/>
        <v>46356</v>
      </c>
      <c r="F30" s="45" t="s">
        <v>119</v>
      </c>
      <c r="G30" s="44" t="s">
        <v>88</v>
      </c>
      <c r="H30" s="4"/>
      <c r="I30" s="5"/>
      <c r="J30" s="57">
        <f t="shared" si="46"/>
        <v>46360</v>
      </c>
      <c r="K30" s="57">
        <f t="shared" si="47"/>
        <v>46360</v>
      </c>
      <c r="L30" s="57">
        <f t="shared" si="42"/>
        <v>46361</v>
      </c>
      <c r="M30" s="57">
        <f t="shared" si="48"/>
        <v>46363</v>
      </c>
      <c r="N30" s="57">
        <f t="shared" si="49"/>
        <v>46364</v>
      </c>
      <c r="O30" s="57">
        <f t="shared" si="50"/>
        <v>46364</v>
      </c>
      <c r="P30" s="57">
        <f t="shared" si="43"/>
        <v>46368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70"/>
      <c r="B31" s="71"/>
      <c r="C31" s="72"/>
      <c r="D31" s="72"/>
      <c r="E31" s="72"/>
      <c r="F31" s="72"/>
      <c r="G31" s="72"/>
      <c r="H31" s="72"/>
      <c r="I31" s="72"/>
      <c r="J31" s="72"/>
      <c r="K31" s="73"/>
      <c r="L31" s="73"/>
      <c r="M31" s="73"/>
      <c r="N31" s="73"/>
      <c r="O31" s="73"/>
      <c r="P31" s="73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70"/>
      <c r="B32" s="71"/>
      <c r="C32" s="72"/>
      <c r="D32" s="72"/>
      <c r="E32" s="72"/>
      <c r="F32" s="72"/>
      <c r="G32" s="72"/>
      <c r="H32" s="72"/>
      <c r="I32" s="72"/>
      <c r="J32" s="72"/>
      <c r="K32" s="73"/>
      <c r="L32" s="73"/>
      <c r="M32" s="73"/>
      <c r="N32" s="73"/>
      <c r="O32" s="73"/>
      <c r="P32" s="73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4.75" customHeight="1">
      <c r="A33" s="70" t="s">
        <v>126</v>
      </c>
      <c r="B33" s="71"/>
      <c r="C33" s="74" t="s">
        <v>127</v>
      </c>
      <c r="K33" s="73"/>
      <c r="L33" s="73"/>
      <c r="M33" s="73"/>
      <c r="N33" s="73"/>
      <c r="O33" s="73"/>
      <c r="P33" s="73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6"/>
      <c r="AC33" s="16"/>
      <c r="AD33" s="16"/>
      <c r="AE33" s="16"/>
      <c r="AF33" s="16"/>
      <c r="AG33" s="16"/>
    </row>
    <row r="34" ht="27.75" customHeight="1">
      <c r="A34" s="70"/>
      <c r="B34" s="75"/>
      <c r="K34" s="76"/>
      <c r="L34" s="76"/>
      <c r="M34" s="77"/>
      <c r="N34" s="78"/>
      <c r="O34" s="78"/>
      <c r="P34" s="78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</row>
    <row r="35" ht="28.5" customHeight="1">
      <c r="A35" s="80"/>
      <c r="B35" s="81"/>
      <c r="C35" s="81"/>
      <c r="D35" s="81"/>
      <c r="E35" s="81"/>
      <c r="F35" s="77"/>
      <c r="G35" s="77"/>
      <c r="H35" s="77"/>
      <c r="I35" s="77"/>
      <c r="J35" s="76"/>
      <c r="K35" s="76"/>
      <c r="L35" s="76"/>
      <c r="M35" s="77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9"/>
      <c r="AC35" s="79"/>
      <c r="AD35" s="79"/>
      <c r="AE35" s="79"/>
      <c r="AF35" s="79"/>
      <c r="AG35" s="79"/>
    </row>
    <row r="36" ht="28.5" customHeight="1">
      <c r="A36" s="80" t="s">
        <v>133</v>
      </c>
      <c r="B36" s="81"/>
      <c r="C36" s="81"/>
      <c r="D36" s="81"/>
      <c r="E36" s="81"/>
      <c r="F36" s="77"/>
      <c r="G36" s="77"/>
      <c r="H36" s="77"/>
      <c r="I36" s="77"/>
      <c r="J36" s="76"/>
      <c r="K36" s="76"/>
      <c r="L36" s="76"/>
      <c r="M36" s="77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9"/>
      <c r="AC36" s="79"/>
      <c r="AD36" s="79"/>
      <c r="AE36" s="79"/>
      <c r="AF36" s="79"/>
      <c r="AG36" s="79"/>
    </row>
    <row r="37" ht="15.75" customHeight="1">
      <c r="A37" s="80"/>
      <c r="B37" s="81"/>
      <c r="C37" s="81"/>
      <c r="D37" s="81"/>
      <c r="E37" s="81"/>
      <c r="F37" s="77"/>
      <c r="G37" s="77"/>
      <c r="H37" s="77"/>
      <c r="I37" s="77"/>
      <c r="J37" s="77"/>
      <c r="K37" s="77"/>
      <c r="L37" s="77"/>
      <c r="M37" s="76"/>
      <c r="N37" s="76"/>
      <c r="O37" s="76"/>
      <c r="P37" s="77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2" t="s">
        <v>135</v>
      </c>
      <c r="B38" s="86">
        <v>46300.0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5"/>
      <c r="N38" s="85"/>
      <c r="O38" s="85"/>
      <c r="P38" s="84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2"/>
      <c r="B39" s="86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  <c r="N39" s="85"/>
      <c r="O39" s="85"/>
      <c r="P39" s="84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G26:I26"/>
    <mergeCell ref="G27:I27"/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</mergeCells>
  <drawing r:id="rId1"/>
</worksheet>
</file>