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<sst xmlns="http://schemas.openxmlformats.org/spreadsheetml/2006/main" count="250" uniqueCount="120">
  <si>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</si>
  <si>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</si>
  <si>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</si>
  <si>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</si>
  <si>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</si>
  <si>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</si>
  <si>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</si>
  <si>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</si>
  <si>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</si>
  <si>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</si>
  <si>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</si>
  <si>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</si>
  <si>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</si>
  <si>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</si>
  <si>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</si>
  <si>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</si>
  <si>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</si>
  <si>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</si>
  <si>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</si>
  <si>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Q2402s</t>
  </si>
  <si>
    <t>SH2402s</t>
  </si>
  <si>
    <t>Q2402n</t>
  </si>
  <si>
    <t>SH2402n</t>
  </si>
  <si>
    <t>-</t>
  </si>
  <si>
    <t>Q2403s</t>
  </si>
  <si>
    <t>SH2403s</t>
  </si>
  <si>
    <t>Q2403n</t>
  </si>
  <si>
    <t>SH2403n</t>
  </si>
  <si>
    <t>Q2404s</t>
  </si>
  <si>
    <t>SH2404s</t>
  </si>
  <si>
    <t>Q2404n</t>
  </si>
  <si>
    <t>SH2404n</t>
  </si>
  <si>
    <t>BUSAN</t>
  </si>
  <si>
    <t>NINGBO</t>
  </si>
  <si>
    <t>SHANGHAI</t>
  </si>
  <si>
    <t>RIZHAO</t>
  </si>
  <si>
    <t>SH2405s</t>
  </si>
  <si>
    <t>Q2501s</t>
  </si>
  <si>
    <t>SH2405n</t>
  </si>
  <si>
    <t>Q2501n</t>
  </si>
  <si>
    <t>Q2502s</t>
  </si>
  <si>
    <t>SH2501s</t>
  </si>
  <si>
    <t>Q2502n</t>
  </si>
  <si>
    <t>SH2501n</t>
  </si>
  <si>
    <t>Q2503s</t>
  </si>
  <si>
    <t>Q2503n</t>
  </si>
  <si>
    <t>SH2502s</t>
  </si>
  <si>
    <t>SH2502n</t>
  </si>
  <si>
    <t>Q2504s</t>
  </si>
  <si>
    <t>Q2504n</t>
  </si>
  <si>
    <t>Q2505s</t>
  </si>
  <si>
    <t>SH2503s</t>
  </si>
  <si>
    <t>Q2505n</t>
  </si>
  <si>
    <t>SH2503n</t>
  </si>
  <si>
    <t>Q2506s</t>
  </si>
  <si>
    <t>Q2506n</t>
  </si>
  <si>
    <t>SH2504s</t>
  </si>
  <si>
    <t>SH2504n</t>
  </si>
  <si>
    <t>Q2507s</t>
  </si>
  <si>
    <t>Q2507n</t>
  </si>
  <si>
    <t>SH2505s</t>
  </si>
  <si>
    <t>Q2508s</t>
  </si>
  <si>
    <t>SH2505n</t>
  </si>
  <si>
    <t>Q2508n</t>
  </si>
  <si>
    <t>SH2506s</t>
  </si>
  <si>
    <t>SH2506n</t>
  </si>
  <si>
    <t>SH2507s</t>
  </si>
  <si>
    <t>SH2507n</t>
  </si>
  <si>
    <t>Q2509s</t>
  </si>
  <si>
    <t>Q2509n</t>
  </si>
  <si>
    <t>SH2508s</t>
  </si>
  <si>
    <t>SH2508n</t>
  </si>
  <si>
    <t>Q2510s</t>
  </si>
  <si>
    <t>SH2509s</t>
  </si>
  <si>
    <t>Q2510n</t>
  </si>
  <si>
    <t>SH2509n</t>
  </si>
  <si>
    <t>Q2511s</t>
  </si>
  <si>
    <t>SH2510s</t>
  </si>
  <si>
    <t>Q2511n</t>
  </si>
  <si>
    <t>SH2510n</t>
  </si>
  <si>
    <t>Q2512s</t>
  </si>
  <si>
    <t>Q2512n</t>
  </si>
  <si>
    <t>SH2511s</t>
  </si>
  <si>
    <t>SH2511n</t>
  </si>
  <si>
    <t>Q2513s</t>
  </si>
  <si>
    <t>Q2513n</t>
  </si>
  <si>
    <t>SH2512s</t>
  </si>
  <si>
    <t>SH2512n</t>
  </si>
  <si>
    <t>Q2514s</t>
  </si>
  <si>
    <t>Q2514n</t>
  </si>
  <si>
    <t>SH2513s</t>
  </si>
  <si>
    <t>SH2513n</t>
  </si>
  <si>
    <t>Q2515s</t>
  </si>
  <si>
    <t>SH2514s</t>
  </si>
  <si>
    <t>Q2515n</t>
  </si>
  <si>
    <t>SH2514n</t>
  </si>
  <si>
    <t>SH2515s</t>
  </si>
  <si>
    <t>Q2516s</t>
  </si>
  <si>
    <t>Q2516n</t>
  </si>
  <si>
    <t>SH2515n</t>
  </si>
  <si>
    <t>Q2517s</t>
  </si>
  <si>
    <t>Q2517n</t>
  </si>
  <si>
    <t>SH2516s</t>
  </si>
  <si>
    <t>SH2516n</t>
  </si>
  <si>
    <t>Q2518s</t>
  </si>
  <si>
    <t>Q2518n</t>
  </si>
  <si>
    <t>SH2517s</t>
  </si>
  <si>
    <t>SH2517n</t>
  </si>
  <si>
    <t>Q2519s</t>
  </si>
  <si>
    <t>Q2519n</t>
  </si>
  <si>
    <t>SH2518s</t>
  </si>
  <si>
    <t>SH2518n</t>
  </si>
  <si>
    <t>SH2519s</t>
  </si>
  <si>
    <t>SH2519n</t>
  </si>
  <si>
    <t xml:space="preserve">  REMARKS:</t>
  </si>
  <si>
    <t>VOY Q2514 ROTATION :  VRANGEL &gt;&gt;BUSAN &gt;&gt;  NINGBO&gt;&gt;  RIZHAO &gt;&gt; VRANGEL</t>
  </si>
  <si>
    <t>VOY SH2515  ROTATION : VRANGEL &gt;&gt; SHANGHAI &gt;&gt;VRANGEL</t>
  </si>
  <si>
    <t>SCHEDULE IS SUBJECT TO CHANGE WITH OR WITHOUT PRIOR NOTICE</t>
  </si>
  <si>
    <t>LAST UPDATED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</si>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</sst>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6" fontId="13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19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Font="1"/>
    <xf borderId="0" fillId="0" fontId="20" numFmtId="0" xfId="0" applyAlignment="1" applyFont="1">
      <alignment vertical="center"/>
    </xf>
    <xf borderId="0" fillId="0" fontId="21" numFmtId="0" xfId="0" applyAlignment="1" applyFont="1">
      <alignment vertical="center"/>
    </xf>
    <xf borderId="0" fillId="0" fontId="21" numFmtId="0" xfId="0" applyFont="1"/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5" xfId="0" applyAlignment="1" applyFill="1" applyFont="1" applyNumberFormat="1">
      <alignment horizontal="left" readingOrder="0"/>
    </xf>
    <xf borderId="0" fillId="4" fontId="24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5</v>
      </c>
      <c r="K3" s="4"/>
      <c r="L3" s="5"/>
      <c r="M3" s="15" t="s">
        <v>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4">
        <f t="shared" ref="G5:G6" si="1">E5+4</f>
        <v>45974</v>
      </c>
      <c r="H5" s="24">
        <f>G5+5</f>
        <v>45979</v>
      </c>
      <c r="I5" s="24">
        <f>H5</f>
        <v>45979</v>
      </c>
      <c r="J5" s="24">
        <f t="shared" ref="J5:J7" si="2">I5+2</f>
        <v>45981</v>
      </c>
      <c r="K5" s="24">
        <f t="shared" ref="K5:K7" si="3">J5</f>
        <v>45981</v>
      </c>
      <c r="L5" s="24">
        <f>K5+1</f>
        <v>45982</v>
      </c>
      <c r="M5" s="24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20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22</v>
      </c>
      <c r="G6" s="24">
        <f t="shared" si="1"/>
        <v>45991</v>
      </c>
      <c r="H6" s="24">
        <f>G6+1</f>
        <v>45992</v>
      </c>
      <c r="I6" s="24">
        <f>H6+1</f>
        <v>45993</v>
      </c>
      <c r="J6" s="24">
        <f t="shared" si="2"/>
        <v>45995</v>
      </c>
      <c r="K6" s="24">
        <f t="shared" si="3"/>
        <v>45995</v>
      </c>
      <c r="L6" s="24">
        <f t="shared" ref="L6:L8" si="6">K6</f>
        <v>45995</v>
      </c>
      <c r="M6" s="24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25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4">
        <f>E7+4</f>
        <v>46006</v>
      </c>
      <c r="H7" s="24">
        <f>G7+2</f>
        <v>46008</v>
      </c>
      <c r="I7" s="24">
        <f t="shared" ref="I7:I9" si="9">H7+1</f>
        <v>46009</v>
      </c>
      <c r="J7" s="24">
        <f t="shared" si="2"/>
        <v>46011</v>
      </c>
      <c r="K7" s="24">
        <f t="shared" si="3"/>
        <v>46011</v>
      </c>
      <c r="L7" s="24">
        <f t="shared" si="6"/>
        <v>46011</v>
      </c>
      <c r="M7" s="24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8" t="s">
        <v>29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31</v>
      </c>
      <c r="G8" s="29" t="s">
        <v>32</v>
      </c>
      <c r="H8" s="30">
        <f>E8+3</f>
        <v>46020</v>
      </c>
      <c r="I8" s="30">
        <f t="shared" si="9"/>
        <v>46021</v>
      </c>
      <c r="J8" s="29" t="s">
        <v>34</v>
      </c>
      <c r="K8" s="30">
        <f>I8+4</f>
        <v>46025</v>
      </c>
      <c r="L8" s="30">
        <f t="shared" si="6"/>
        <v>46025</v>
      </c>
      <c r="M8" s="24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3">
        <f>E9+4</f>
        <v>46039</v>
      </c>
      <c r="H9" s="24">
        <f>G9+2</f>
        <v>46041</v>
      </c>
      <c r="I9" s="24">
        <f t="shared" si="9"/>
        <v>46042</v>
      </c>
      <c r="J9" s="34" t="s">
        <v>23</v>
      </c>
      <c r="K9" s="4"/>
      <c r="L9" s="5"/>
      <c r="M9" s="24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8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43</v>
      </c>
      <c r="G10" s="36" t="s">
        <v>32</v>
      </c>
      <c r="H10" s="30">
        <f>E10+3</f>
        <v>46054</v>
      </c>
      <c r="I10" s="30">
        <f>H10</f>
        <v>46054</v>
      </c>
      <c r="J10" s="36" t="s">
        <v>34</v>
      </c>
      <c r="K10" s="24">
        <f>I10+4</f>
        <v>46058</v>
      </c>
      <c r="L10" s="24">
        <f>K10+1</f>
        <v>46059</v>
      </c>
      <c r="M10" s="24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8" t="s">
        <v>13</v>
      </c>
      <c r="B11" s="20" t="s">
        <v>46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47</v>
      </c>
      <c r="G11" s="24">
        <f t="shared" ref="G11:G20" si="13">E11+4</f>
        <v>46070</v>
      </c>
      <c r="H11" s="24">
        <f>G11+5</f>
        <v>46075</v>
      </c>
      <c r="I11" s="24">
        <f>H11+1</f>
        <v>46076</v>
      </c>
      <c r="J11" s="24">
        <f>I11+2</f>
        <v>46078</v>
      </c>
      <c r="K11" s="24">
        <f t="shared" ref="K11:K14" si="14">J11</f>
        <v>46078</v>
      </c>
      <c r="L11" s="24">
        <f>K11+1</f>
        <v>46079</v>
      </c>
      <c r="M11" s="24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8" t="s">
        <v>13</v>
      </c>
      <c r="B12" s="40" t="s">
        <v>51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53</v>
      </c>
      <c r="G12" s="24">
        <f t="shared" si="13"/>
        <v>46087</v>
      </c>
      <c r="H12" s="24">
        <f>G12+3</f>
        <v>46090</v>
      </c>
      <c r="I12" s="24">
        <f>H12</f>
        <v>46090</v>
      </c>
      <c r="J12" s="24">
        <f>I12+3</f>
        <v>46093</v>
      </c>
      <c r="K12" s="24">
        <f t="shared" si="14"/>
        <v>46093</v>
      </c>
      <c r="L12" s="24">
        <f>K12</f>
        <v>46093</v>
      </c>
      <c r="M12" s="24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8" t="s">
        <v>13</v>
      </c>
      <c r="B13" s="40" t="s">
        <v>56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57</v>
      </c>
      <c r="G13" s="24">
        <f t="shared" si="13"/>
        <v>46102</v>
      </c>
      <c r="H13" s="24">
        <f t="shared" ref="H13:H15" si="15">G13+2</f>
        <v>46104</v>
      </c>
      <c r="I13" s="24">
        <f>H13+1</f>
        <v>46105</v>
      </c>
      <c r="J13" s="24">
        <f>I13+2</f>
        <v>46107</v>
      </c>
      <c r="K13" s="24">
        <f t="shared" si="14"/>
        <v>46107</v>
      </c>
      <c r="L13" s="24">
        <f>K13+1</f>
        <v>46108</v>
      </c>
      <c r="M13" s="24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8" t="s">
        <v>13</v>
      </c>
      <c r="B14" s="40" t="s">
        <v>60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62</v>
      </c>
      <c r="G14" s="24">
        <f t="shared" si="13"/>
        <v>46116</v>
      </c>
      <c r="H14" s="24">
        <f t="shared" si="15"/>
        <v>46118</v>
      </c>
      <c r="I14" s="24">
        <f>H14</f>
        <v>46118</v>
      </c>
      <c r="J14" s="24">
        <f>I14+3</f>
        <v>46121</v>
      </c>
      <c r="K14" s="24">
        <f t="shared" si="14"/>
        <v>46121</v>
      </c>
      <c r="L14" s="24">
        <f>K14</f>
        <v>46121</v>
      </c>
      <c r="M14" s="24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8" t="s">
        <v>13</v>
      </c>
      <c r="B15" s="39" t="s">
        <v>64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65</v>
      </c>
      <c r="G15" s="24">
        <f t="shared" si="13"/>
        <v>46130</v>
      </c>
      <c r="H15" s="24">
        <f t="shared" si="15"/>
        <v>46132</v>
      </c>
      <c r="I15" s="24">
        <f t="shared" ref="I15:I16" si="16">H15+1</f>
        <v>46133</v>
      </c>
      <c r="J15" s="42" t="s">
        <v>23</v>
      </c>
      <c r="K15" s="4"/>
      <c r="L15" s="5"/>
      <c r="M15" s="24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8" t="s">
        <v>13</v>
      </c>
      <c r="B16" s="39" t="s">
        <v>66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1" t="s">
        <v>67</v>
      </c>
      <c r="G16" s="24">
        <f t="shared" si="13"/>
        <v>46143</v>
      </c>
      <c r="H16" s="24">
        <f>G16+4</f>
        <v>46147</v>
      </c>
      <c r="I16" s="24">
        <f t="shared" si="16"/>
        <v>46148</v>
      </c>
      <c r="J16" s="42" t="s">
        <v>23</v>
      </c>
      <c r="K16" s="4"/>
      <c r="L16" s="5"/>
      <c r="M16" s="24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8" t="s">
        <v>13</v>
      </c>
      <c r="B17" s="39" t="s">
        <v>70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1" t="s">
        <v>71</v>
      </c>
      <c r="G17" s="24">
        <f t="shared" si="13"/>
        <v>46158</v>
      </c>
      <c r="H17" s="24">
        <f>G17+2</f>
        <v>46160</v>
      </c>
      <c r="I17" s="24">
        <f t="shared" ref="I17:I18" si="18">H17+1</f>
        <v>46161</v>
      </c>
      <c r="J17" s="42" t="s">
        <v>23</v>
      </c>
      <c r="K17" s="4"/>
      <c r="L17" s="5"/>
      <c r="M17" s="24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8" t="s">
        <v>13</v>
      </c>
      <c r="B18" s="40" t="s">
        <v>73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1" t="s">
        <v>75</v>
      </c>
      <c r="G18" s="24">
        <f t="shared" si="13"/>
        <v>46171</v>
      </c>
      <c r="H18" s="24">
        <f t="shared" ref="H18:H20" si="19">G18+3</f>
        <v>46174</v>
      </c>
      <c r="I18" s="24">
        <f t="shared" si="18"/>
        <v>46175</v>
      </c>
      <c r="J18" s="42" t="s">
        <v>23</v>
      </c>
      <c r="K18" s="4"/>
      <c r="L18" s="5"/>
      <c r="M18" s="24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8" t="s">
        <v>13</v>
      </c>
      <c r="B19" s="40" t="s">
        <v>77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1" t="s">
        <v>79</v>
      </c>
      <c r="G19" s="24">
        <f t="shared" si="13"/>
        <v>46185</v>
      </c>
      <c r="H19" s="24">
        <f t="shared" si="19"/>
        <v>46188</v>
      </c>
      <c r="I19" s="24">
        <f>H19</f>
        <v>46188</v>
      </c>
      <c r="J19" s="24">
        <f>I19+3</f>
        <v>46191</v>
      </c>
      <c r="K19" s="24">
        <f>J19</f>
        <v>46191</v>
      </c>
      <c r="L19" s="24">
        <f>K19+1</f>
        <v>46192</v>
      </c>
      <c r="M19" s="24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8" t="s">
        <v>13</v>
      </c>
      <c r="B20" s="39" t="s">
        <v>82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1" t="s">
        <v>83</v>
      </c>
      <c r="G20" s="24">
        <f t="shared" si="13"/>
        <v>46203</v>
      </c>
      <c r="H20" s="24">
        <f t="shared" si="19"/>
        <v>46206</v>
      </c>
      <c r="I20" s="24">
        <f>H20+1</f>
        <v>46207</v>
      </c>
      <c r="J20" s="42" t="s">
        <v>23</v>
      </c>
      <c r="K20" s="4"/>
      <c r="L20" s="5"/>
      <c r="M20" s="24">
        <f>I20+4</f>
        <v>46211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ht="24.75" hidden="1" customHeight="1">
      <c r="A21" s="38" t="s">
        <v>13</v>
      </c>
      <c r="B21" s="40" t="s">
        <v>86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1" t="s">
        <v>87</v>
      </c>
      <c r="G21" s="24">
        <f>E21+6</f>
        <v>46218</v>
      </c>
      <c r="H21" s="24">
        <f>G21+4</f>
        <v>46222</v>
      </c>
      <c r="I21" s="24">
        <f>H21</f>
        <v>46222</v>
      </c>
      <c r="J21" s="42" t="s">
        <v>23</v>
      </c>
      <c r="K21" s="4"/>
      <c r="L21" s="5"/>
      <c r="M21" s="24">
        <f>I21+5</f>
        <v>46227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ht="24.75" hidden="1" customHeight="1">
      <c r="A22" s="38" t="s">
        <v>13</v>
      </c>
      <c r="B22" s="40" t="s">
        <v>90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1" t="s">
        <v>91</v>
      </c>
      <c r="G22" s="24">
        <f>E22+4</f>
        <v>46232</v>
      </c>
      <c r="H22" s="24">
        <f>G22+5</f>
        <v>46237</v>
      </c>
      <c r="I22" s="24">
        <f>H22+1</f>
        <v>46238</v>
      </c>
      <c r="J22" s="42" t="s">
        <v>23</v>
      </c>
      <c r="K22" s="4"/>
      <c r="L22" s="5"/>
      <c r="M22" s="24">
        <f>I22+4</f>
        <v>46242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ht="24.75" customHeight="1">
      <c r="A23" s="38" t="s">
        <v>13</v>
      </c>
      <c r="B23" s="40" t="s">
        <v>93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0" t="s">
        <v>95</v>
      </c>
      <c r="G23" s="24">
        <f>E23+4</f>
        <v>46249</v>
      </c>
      <c r="H23" s="24">
        <f>G23+11</f>
        <v>46260</v>
      </c>
      <c r="I23" s="24">
        <f>H23</f>
        <v>46260</v>
      </c>
      <c r="J23" s="42" t="s">
        <v>23</v>
      </c>
      <c r="K23" s="4"/>
      <c r="L23" s="5"/>
      <c r="M23" s="24">
        <f>I23+5</f>
        <v>46265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ht="24.75" customHeight="1">
      <c r="A24" s="46" t="s">
        <v>13</v>
      </c>
      <c r="B24" s="47" t="s">
        <v>96</v>
      </c>
      <c r="C24" s="21">
        <f t="shared" si="4"/>
        <v>46265</v>
      </c>
      <c r="D24" s="22">
        <f t="shared" si="11"/>
        <v>46265</v>
      </c>
      <c r="E24" s="51">
        <f t="shared" ref="E24:E28" si="21">D24+2</f>
        <v>46267</v>
      </c>
      <c r="F24" s="41" t="s">
        <v>99</v>
      </c>
      <c r="G24" s="49">
        <f t="shared" ref="G24:G28" si="22">E24+4</f>
        <v>46271</v>
      </c>
      <c r="H24" s="49">
        <f t="shared" ref="H24:H28" si="23">G24+2</f>
        <v>46273</v>
      </c>
      <c r="I24" s="49">
        <f t="shared" ref="I24:I28" si="24">H24+1</f>
        <v>46274</v>
      </c>
      <c r="J24" s="42" t="s">
        <v>23</v>
      </c>
      <c r="K24" s="4"/>
      <c r="L24" s="5"/>
      <c r="M24" s="49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1" t="s">
        <v>102</v>
      </c>
      <c r="C25" s="50">
        <f t="shared" si="4"/>
        <v>46278</v>
      </c>
      <c r="D25" s="51">
        <f t="shared" si="11"/>
        <v>46278</v>
      </c>
      <c r="E25" s="51">
        <f t="shared" si="21"/>
        <v>46280</v>
      </c>
      <c r="F25" s="41" t="s">
        <v>103</v>
      </c>
      <c r="G25" s="49">
        <f t="shared" si="22"/>
        <v>46284</v>
      </c>
      <c r="H25" s="49">
        <f t="shared" si="23"/>
        <v>46286</v>
      </c>
      <c r="I25" s="49">
        <f t="shared" si="24"/>
        <v>46287</v>
      </c>
      <c r="J25" s="42" t="s">
        <v>23</v>
      </c>
      <c r="K25" s="4"/>
      <c r="L25" s="5"/>
      <c r="M25" s="49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1" t="s">
        <v>106</v>
      </c>
      <c r="C26" s="50">
        <f t="shared" si="4"/>
        <v>46291</v>
      </c>
      <c r="D26" s="51">
        <f t="shared" si="11"/>
        <v>46291</v>
      </c>
      <c r="E26" s="51">
        <f t="shared" si="21"/>
        <v>46293</v>
      </c>
      <c r="F26" s="41" t="s">
        <v>107</v>
      </c>
      <c r="G26" s="49">
        <f t="shared" si="22"/>
        <v>46297</v>
      </c>
      <c r="H26" s="49">
        <f t="shared" si="23"/>
        <v>46299</v>
      </c>
      <c r="I26" s="49">
        <f t="shared" si="24"/>
        <v>46300</v>
      </c>
      <c r="J26" s="42" t="s">
        <v>23</v>
      </c>
      <c r="K26" s="4"/>
      <c r="L26" s="5"/>
      <c r="M26" s="49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1" t="s">
        <v>110</v>
      </c>
      <c r="C27" s="50">
        <f t="shared" si="4"/>
        <v>46304</v>
      </c>
      <c r="D27" s="51">
        <f t="shared" si="11"/>
        <v>46304</v>
      </c>
      <c r="E27" s="51">
        <f t="shared" si="21"/>
        <v>46306</v>
      </c>
      <c r="F27" s="41" t="s">
        <v>111</v>
      </c>
      <c r="G27" s="49">
        <f t="shared" si="22"/>
        <v>46310</v>
      </c>
      <c r="H27" s="49">
        <f t="shared" si="23"/>
        <v>46312</v>
      </c>
      <c r="I27" s="49">
        <f t="shared" si="24"/>
        <v>46313</v>
      </c>
      <c r="J27" s="42" t="s">
        <v>23</v>
      </c>
      <c r="K27" s="4"/>
      <c r="L27" s="5"/>
      <c r="M27" s="49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1" t="s">
        <v>112</v>
      </c>
      <c r="C28" s="50">
        <f t="shared" si="4"/>
        <v>46317</v>
      </c>
      <c r="D28" s="51">
        <f t="shared" si="11"/>
        <v>46317</v>
      </c>
      <c r="E28" s="51">
        <f t="shared" si="21"/>
        <v>46319</v>
      </c>
      <c r="F28" s="41" t="s">
        <v>113</v>
      </c>
      <c r="G28" s="49">
        <f t="shared" si="22"/>
        <v>46323</v>
      </c>
      <c r="H28" s="49">
        <f t="shared" si="23"/>
        <v>46325</v>
      </c>
      <c r="I28" s="49">
        <f t="shared" si="24"/>
        <v>46326</v>
      </c>
      <c r="J28" s="42" t="s">
        <v>23</v>
      </c>
      <c r="K28" s="4"/>
      <c r="L28" s="5"/>
      <c r="M28" s="49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2" t="s">
        <v>114</v>
      </c>
      <c r="B30" s="53"/>
      <c r="C30" s="54" t="s">
        <v>116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2"/>
      <c r="B31" s="56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61" t="s">
        <v>117</v>
      </c>
      <c r="B32" s="62"/>
      <c r="C32" s="62"/>
      <c r="D32" s="62"/>
      <c r="E32" s="62"/>
      <c r="F32" s="58"/>
      <c r="G32" s="58"/>
      <c r="H32" s="58"/>
      <c r="I32" s="58"/>
      <c r="J32" s="57"/>
      <c r="K32" s="57"/>
      <c r="L32" s="57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3"/>
      <c r="B33" s="64"/>
      <c r="C33" s="65"/>
      <c r="D33" s="65"/>
      <c r="E33" s="65"/>
      <c r="F33" s="65"/>
      <c r="G33" s="65"/>
      <c r="H33" s="65"/>
      <c r="I33" s="65"/>
      <c r="J33" s="66"/>
      <c r="K33" s="66"/>
      <c r="L33" s="66"/>
      <c r="M33" s="65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3" t="s">
        <v>118</v>
      </c>
      <c r="B34" s="68">
        <v>46267.0</v>
      </c>
      <c r="C34" s="65"/>
      <c r="D34" s="65"/>
      <c r="E34" s="65"/>
      <c r="F34" s="65" t="s">
        <v>119</v>
      </c>
      <c r="G34" s="65"/>
      <c r="H34" s="65"/>
      <c r="I34" s="65"/>
      <c r="J34" s="66"/>
      <c r="K34" s="66"/>
      <c r="L34" s="66"/>
      <c r="M34" s="6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9" t="s">
        <v>119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19</v>
      </c>
      <c r="C8" s="21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23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26</v>
      </c>
      <c r="G9" s="26" t="s">
        <v>23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30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33</v>
      </c>
      <c r="K10" s="30">
        <f>I10+2</f>
        <v>46035</v>
      </c>
      <c r="L10" s="30">
        <f t="shared" ref="L10:L14" si="10">K10+1</f>
        <v>46036</v>
      </c>
      <c r="M10" s="29" t="s">
        <v>35</v>
      </c>
      <c r="N10" s="30">
        <f>L10+2</f>
        <v>46038</v>
      </c>
      <c r="O10" s="31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37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39</v>
      </c>
      <c r="G11" s="32" t="s">
        <v>23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8" t="s">
        <v>40</v>
      </c>
      <c r="C12" s="21">
        <f t="shared" si="5"/>
        <v>46062</v>
      </c>
      <c r="D12" s="35">
        <f t="shared" ref="D12:D29" si="12">C12</f>
        <v>46062</v>
      </c>
      <c r="E12" s="22">
        <f>D12+3</f>
        <v>46065</v>
      </c>
      <c r="F12" s="20" t="s">
        <v>42</v>
      </c>
      <c r="G12" s="32" t="s">
        <v>23</v>
      </c>
      <c r="H12" s="10"/>
      <c r="I12" s="8"/>
      <c r="J12" s="36" t="s">
        <v>33</v>
      </c>
      <c r="K12" s="30">
        <f>E12+7</f>
        <v>46072</v>
      </c>
      <c r="L12" s="30">
        <f t="shared" si="10"/>
        <v>46073</v>
      </c>
      <c r="M12" s="36" t="s">
        <v>35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37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8" t="s">
        <v>15</v>
      </c>
      <c r="B13" s="39" t="s">
        <v>44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45</v>
      </c>
      <c r="G13" s="26" t="s">
        <v>23</v>
      </c>
      <c r="H13" s="10"/>
      <c r="I13" s="8"/>
      <c r="J13" s="36" t="s">
        <v>33</v>
      </c>
      <c r="K13" s="30">
        <f>E13+4</f>
        <v>46086</v>
      </c>
      <c r="L13" s="30">
        <f t="shared" si="10"/>
        <v>46087</v>
      </c>
      <c r="M13" s="36" t="s">
        <v>35</v>
      </c>
      <c r="N13" s="30">
        <f>L13+2</f>
        <v>46089</v>
      </c>
      <c r="O13" s="31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0" t="s">
        <v>48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49</v>
      </c>
      <c r="G14" s="26" t="s">
        <v>23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8" t="s">
        <v>15</v>
      </c>
      <c r="B15" s="40" t="s">
        <v>50</v>
      </c>
      <c r="C15" s="21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40" t="s">
        <v>52</v>
      </c>
      <c r="G15" s="26" t="s">
        <v>23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8" t="s">
        <v>15</v>
      </c>
      <c r="B16" s="39" t="s">
        <v>54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55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8" t="s">
        <v>15</v>
      </c>
      <c r="B17" s="39" t="s">
        <v>58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1" t="s">
        <v>59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8" t="s">
        <v>15</v>
      </c>
      <c r="B18" s="39" t="s">
        <v>61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1" t="s">
        <v>63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8" t="s">
        <v>15</v>
      </c>
      <c r="B19" s="39" t="s">
        <v>68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1" t="s">
        <v>69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8" t="s">
        <v>15</v>
      </c>
      <c r="B20" s="40" t="s">
        <v>72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1" t="s">
        <v>74</v>
      </c>
      <c r="G20" s="26" t="s">
        <v>23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8" t="s">
        <v>15</v>
      </c>
      <c r="B21" s="39" t="s">
        <v>76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1" t="s">
        <v>78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4" t="s">
        <v>33</v>
      </c>
      <c r="K21" s="24">
        <f>I21+4</f>
        <v>46209</v>
      </c>
      <c r="L21" s="24">
        <f>K21</f>
        <v>46209</v>
      </c>
      <c r="M21" s="44" t="s">
        <v>35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8" t="s">
        <v>15</v>
      </c>
      <c r="B22" s="40" t="s">
        <v>80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1" t="s">
        <v>81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33</v>
      </c>
      <c r="K22" s="24">
        <f>I22+3</f>
        <v>46226</v>
      </c>
      <c r="L22" s="24">
        <f t="shared" ref="L22:L29" si="36">K22+1</f>
        <v>46227</v>
      </c>
      <c r="M22" s="36" t="s">
        <v>35</v>
      </c>
      <c r="N22" s="24">
        <f>L22+1</f>
        <v>46228</v>
      </c>
      <c r="O22" s="24">
        <f t="shared" si="31"/>
        <v>46229</v>
      </c>
      <c r="P22" s="33">
        <f t="shared" ref="P22:P29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38" t="s">
        <v>15</v>
      </c>
      <c r="B23" s="40" t="s">
        <v>84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85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6" t="s">
        <v>15</v>
      </c>
      <c r="B24" s="47" t="s">
        <v>88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1" t="s">
        <v>89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8" t="s">
        <v>33</v>
      </c>
      <c r="K24" s="49">
        <f>I24+11</f>
        <v>46267</v>
      </c>
      <c r="L24" s="49">
        <f t="shared" si="36"/>
        <v>46268</v>
      </c>
      <c r="M24" s="48" t="s">
        <v>35</v>
      </c>
      <c r="N24" s="49">
        <f>L24+1</f>
        <v>46269</v>
      </c>
      <c r="O24" s="49">
        <f>N24+1</f>
        <v>46270</v>
      </c>
      <c r="P24" s="49">
        <f t="shared" si="37"/>
        <v>46274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15</v>
      </c>
      <c r="B25" s="41" t="s">
        <v>92</v>
      </c>
      <c r="C25" s="50">
        <f t="shared" si="5"/>
        <v>46274</v>
      </c>
      <c r="D25" s="51">
        <f t="shared" si="12"/>
        <v>46274</v>
      </c>
      <c r="E25" s="51">
        <f t="shared" si="18"/>
        <v>46276</v>
      </c>
      <c r="F25" s="41" t="s">
        <v>94</v>
      </c>
      <c r="G25" s="50">
        <f t="shared" ref="G25:G29" si="40">E25+2</f>
        <v>46278</v>
      </c>
      <c r="H25" s="51">
        <f t="shared" ref="H25:I25" si="39">G25</f>
        <v>46278</v>
      </c>
      <c r="I25" s="51">
        <f t="shared" si="39"/>
        <v>46278</v>
      </c>
      <c r="J25" s="49">
        <f t="shared" ref="J25:J29" si="42">I25+2</f>
        <v>46280</v>
      </c>
      <c r="K25" s="49">
        <f t="shared" ref="K25:K29" si="43">J25</f>
        <v>46280</v>
      </c>
      <c r="L25" s="49">
        <f t="shared" si="36"/>
        <v>46281</v>
      </c>
      <c r="M25" s="49">
        <f t="shared" ref="M25:M29" si="44">L25+2</f>
        <v>46283</v>
      </c>
      <c r="N25" s="49">
        <f t="shared" ref="N25:N29" si="45">M25+1</f>
        <v>46284</v>
      </c>
      <c r="O25" s="49">
        <f t="shared" ref="O25:O29" si="46">N25</f>
        <v>46284</v>
      </c>
      <c r="P25" s="49">
        <f t="shared" si="37"/>
        <v>46288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15</v>
      </c>
      <c r="B26" s="41" t="s">
        <v>97</v>
      </c>
      <c r="C26" s="50">
        <f t="shared" si="5"/>
        <v>46288</v>
      </c>
      <c r="D26" s="51">
        <f t="shared" si="12"/>
        <v>46288</v>
      </c>
      <c r="E26" s="51">
        <f t="shared" si="18"/>
        <v>46290</v>
      </c>
      <c r="F26" s="41" t="s">
        <v>98</v>
      </c>
      <c r="G26" s="50">
        <f t="shared" si="40"/>
        <v>46292</v>
      </c>
      <c r="H26" s="51">
        <f t="shared" ref="H26:I26" si="41">G26</f>
        <v>46292</v>
      </c>
      <c r="I26" s="51">
        <f t="shared" si="41"/>
        <v>46292</v>
      </c>
      <c r="J26" s="49">
        <f t="shared" si="42"/>
        <v>46294</v>
      </c>
      <c r="K26" s="49">
        <f t="shared" si="43"/>
        <v>46294</v>
      </c>
      <c r="L26" s="49">
        <f t="shared" si="36"/>
        <v>46295</v>
      </c>
      <c r="M26" s="49">
        <f t="shared" si="44"/>
        <v>46297</v>
      </c>
      <c r="N26" s="49">
        <f t="shared" si="45"/>
        <v>46298</v>
      </c>
      <c r="O26" s="49">
        <f t="shared" si="46"/>
        <v>46298</v>
      </c>
      <c r="P26" s="49">
        <f t="shared" si="37"/>
        <v>46302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1" t="s">
        <v>100</v>
      </c>
      <c r="C27" s="50">
        <f t="shared" si="5"/>
        <v>46302</v>
      </c>
      <c r="D27" s="51">
        <f t="shared" si="12"/>
        <v>46302</v>
      </c>
      <c r="E27" s="51">
        <f t="shared" si="18"/>
        <v>46304</v>
      </c>
      <c r="F27" s="41" t="s">
        <v>101</v>
      </c>
      <c r="G27" s="50">
        <f t="shared" si="40"/>
        <v>46306</v>
      </c>
      <c r="H27" s="51">
        <f t="shared" ref="H27:I27" si="47">G27</f>
        <v>46306</v>
      </c>
      <c r="I27" s="51">
        <f t="shared" si="47"/>
        <v>46306</v>
      </c>
      <c r="J27" s="49">
        <f t="shared" si="42"/>
        <v>46308</v>
      </c>
      <c r="K27" s="49">
        <f t="shared" si="43"/>
        <v>46308</v>
      </c>
      <c r="L27" s="49">
        <f t="shared" si="36"/>
        <v>46309</v>
      </c>
      <c r="M27" s="49">
        <f t="shared" si="44"/>
        <v>46311</v>
      </c>
      <c r="N27" s="49">
        <f t="shared" si="45"/>
        <v>46312</v>
      </c>
      <c r="O27" s="49">
        <f t="shared" si="46"/>
        <v>46312</v>
      </c>
      <c r="P27" s="49">
        <f t="shared" si="37"/>
        <v>46316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1" t="s">
        <v>104</v>
      </c>
      <c r="C28" s="50">
        <f t="shared" si="5"/>
        <v>46316</v>
      </c>
      <c r="D28" s="51">
        <f t="shared" si="12"/>
        <v>46316</v>
      </c>
      <c r="E28" s="51">
        <f t="shared" si="18"/>
        <v>46318</v>
      </c>
      <c r="F28" s="41" t="s">
        <v>105</v>
      </c>
      <c r="G28" s="50">
        <f t="shared" si="40"/>
        <v>46320</v>
      </c>
      <c r="H28" s="51">
        <f t="shared" ref="H28:I28" si="48">G28</f>
        <v>46320</v>
      </c>
      <c r="I28" s="51">
        <f t="shared" si="48"/>
        <v>46320</v>
      </c>
      <c r="J28" s="49">
        <f t="shared" si="42"/>
        <v>46322</v>
      </c>
      <c r="K28" s="49">
        <f t="shared" si="43"/>
        <v>46322</v>
      </c>
      <c r="L28" s="49">
        <f t="shared" si="36"/>
        <v>46323</v>
      </c>
      <c r="M28" s="49">
        <f t="shared" si="44"/>
        <v>46325</v>
      </c>
      <c r="N28" s="49">
        <f t="shared" si="45"/>
        <v>46326</v>
      </c>
      <c r="O28" s="49">
        <f t="shared" si="46"/>
        <v>46326</v>
      </c>
      <c r="P28" s="49">
        <f t="shared" si="37"/>
        <v>46330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1" t="s">
        <v>108</v>
      </c>
      <c r="C29" s="50">
        <f t="shared" si="5"/>
        <v>46330</v>
      </c>
      <c r="D29" s="51">
        <f t="shared" si="12"/>
        <v>46330</v>
      </c>
      <c r="E29" s="51">
        <f t="shared" si="18"/>
        <v>46332</v>
      </c>
      <c r="F29" s="41" t="s">
        <v>109</v>
      </c>
      <c r="G29" s="50">
        <f t="shared" si="40"/>
        <v>46334</v>
      </c>
      <c r="H29" s="51">
        <f t="shared" ref="H29:I29" si="49">G29</f>
        <v>46334</v>
      </c>
      <c r="I29" s="51">
        <f t="shared" si="49"/>
        <v>46334</v>
      </c>
      <c r="J29" s="49">
        <f t="shared" si="42"/>
        <v>46336</v>
      </c>
      <c r="K29" s="49">
        <f t="shared" si="43"/>
        <v>46336</v>
      </c>
      <c r="L29" s="49">
        <f t="shared" si="36"/>
        <v>46337</v>
      </c>
      <c r="M29" s="49">
        <f t="shared" si="44"/>
        <v>46339</v>
      </c>
      <c r="N29" s="49">
        <f t="shared" si="45"/>
        <v>46340</v>
      </c>
      <c r="O29" s="49">
        <f t="shared" si="46"/>
        <v>46340</v>
      </c>
      <c r="P29" s="49">
        <f t="shared" si="37"/>
        <v>46344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52"/>
      <c r="B30" s="53"/>
      <c r="C30" s="54"/>
      <c r="D30" s="54"/>
      <c r="E30" s="54"/>
      <c r="F30" s="54"/>
      <c r="G30" s="54"/>
      <c r="H30" s="54"/>
      <c r="I30" s="54"/>
      <c r="J30" s="54"/>
      <c r="K30" s="55"/>
      <c r="L30" s="55"/>
      <c r="M30" s="55"/>
      <c r="N30" s="55"/>
      <c r="O30" s="55"/>
      <c r="P30" s="55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52" t="s">
        <v>114</v>
      </c>
      <c r="B31" s="53"/>
      <c r="C31" s="54" t="s">
        <v>115</v>
      </c>
      <c r="K31" s="55"/>
      <c r="L31" s="55"/>
      <c r="M31" s="55"/>
      <c r="N31" s="55"/>
      <c r="O31" s="55"/>
      <c r="P31" s="55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7.75" customHeight="1">
      <c r="A32" s="52"/>
      <c r="B32" s="56"/>
      <c r="K32" s="57"/>
      <c r="L32" s="57"/>
      <c r="M32" s="58"/>
      <c r="N32" s="59"/>
      <c r="O32" s="59"/>
      <c r="P32" s="59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</row>
    <row r="33" ht="28.5" customHeight="1">
      <c r="A33" s="61"/>
      <c r="B33" s="62"/>
      <c r="C33" s="62"/>
      <c r="D33" s="62"/>
      <c r="E33" s="62"/>
      <c r="F33" s="58"/>
      <c r="G33" s="58"/>
      <c r="H33" s="58"/>
      <c r="I33" s="58"/>
      <c r="J33" s="57"/>
      <c r="K33" s="57"/>
      <c r="L33" s="57"/>
      <c r="M33" s="58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0"/>
      <c r="AC33" s="60"/>
      <c r="AD33" s="60"/>
      <c r="AE33" s="60"/>
      <c r="AF33" s="60"/>
      <c r="AG33" s="60"/>
    </row>
    <row r="34" ht="28.5" customHeight="1">
      <c r="A34" s="61" t="s">
        <v>117</v>
      </c>
      <c r="B34" s="62"/>
      <c r="C34" s="62"/>
      <c r="D34" s="62"/>
      <c r="E34" s="62"/>
      <c r="F34" s="58"/>
      <c r="G34" s="58"/>
      <c r="H34" s="58"/>
      <c r="I34" s="58"/>
      <c r="J34" s="57"/>
      <c r="K34" s="57"/>
      <c r="L34" s="57"/>
      <c r="M34" s="58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60"/>
      <c r="AC34" s="60"/>
      <c r="AD34" s="60"/>
      <c r="AE34" s="60"/>
      <c r="AF34" s="60"/>
      <c r="AG34" s="60"/>
    </row>
    <row r="35" ht="15.75" customHeight="1">
      <c r="A35" s="61"/>
      <c r="B35" s="62"/>
      <c r="C35" s="62"/>
      <c r="D35" s="62"/>
      <c r="E35" s="62"/>
      <c r="F35" s="58"/>
      <c r="G35" s="58"/>
      <c r="H35" s="58"/>
      <c r="I35" s="58"/>
      <c r="J35" s="58"/>
      <c r="K35" s="58"/>
      <c r="L35" s="58"/>
      <c r="M35" s="57"/>
      <c r="N35" s="57"/>
      <c r="O35" s="57"/>
      <c r="P35" s="58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3" t="s">
        <v>118</v>
      </c>
      <c r="B36" s="67">
        <v>46267.0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  <c r="O36" s="66"/>
      <c r="P36" s="65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3"/>
      <c r="B37" s="67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6"/>
      <c r="O37" s="66"/>
      <c r="P37" s="65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