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<sst xmlns="http://schemas.openxmlformats.org/spreadsheetml/2006/main" count="316" uniqueCount="138">
  <si>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</si>
  <si>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</si>
  <si>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</si>
  <si>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</si>
  <si>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</si>
  <si>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</si>
  <si>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 CNRZH)</t>
  </si>
  <si>
    <t>SHANGHAI  (CNSHG)</t>
  </si>
  <si>
    <t xml:space="preserve">VRANGEL </t>
  </si>
  <si>
    <t>ETA/ATA</t>
  </si>
  <si>
    <t>ETB/ ATB</t>
  </si>
  <si>
    <t>ETD/ATD</t>
  </si>
  <si>
    <t>RIZHAO (CNRZH)</t>
  </si>
  <si>
    <t>NINGBO (CNNBG)</t>
  </si>
  <si>
    <t>ZHONG ZHOU CHANG HONG</t>
  </si>
  <si>
    <t>SH2401s</t>
  </si>
  <si>
    <t>SH2401n</t>
  </si>
  <si>
    <t>SH2402s</t>
  </si>
  <si>
    <t>JI  XING  89</t>
  </si>
  <si>
    <t>Q2401s</t>
  </si>
  <si>
    <t>SH2402n</t>
  </si>
  <si>
    <t>SH2403s</t>
  </si>
  <si>
    <t>SH2403n</t>
  </si>
  <si>
    <t>Q2401n</t>
  </si>
  <si>
    <t>SH2404s</t>
  </si>
  <si>
    <t>SH2404n</t>
  </si>
  <si>
    <t>BUSAN</t>
  </si>
  <si>
    <t>SHANGHAI</t>
  </si>
  <si>
    <t>Q2402s</t>
  </si>
  <si>
    <t>SH2405s</t>
  </si>
  <si>
    <t>Q2402n</t>
  </si>
  <si>
    <t>-</t>
  </si>
  <si>
    <t>SH2405n</t>
  </si>
  <si>
    <t>Q2403s</t>
  </si>
  <si>
    <t>SH2501s</t>
  </si>
  <si>
    <t>Q2403n</t>
  </si>
  <si>
    <t>SH2501n</t>
  </si>
  <si>
    <t>Q2404s</t>
  </si>
  <si>
    <t>SH2502s</t>
  </si>
  <si>
    <t>Q2404n</t>
  </si>
  <si>
    <t>SH2502n</t>
  </si>
  <si>
    <t>NINGBO</t>
  </si>
  <si>
    <t>RIZHAO</t>
  </si>
  <si>
    <t>SH2503s</t>
  </si>
  <si>
    <t>Q2501s</t>
  </si>
  <si>
    <t>SH2503n</t>
  </si>
  <si>
    <t>Q2501n</t>
  </si>
  <si>
    <t>SH2504s</t>
  </si>
  <si>
    <t>SH2504n</t>
  </si>
  <si>
    <t>Q2502s</t>
  </si>
  <si>
    <t>SH2505s</t>
  </si>
  <si>
    <t>Q2502n</t>
  </si>
  <si>
    <t>SH2505n</t>
  </si>
  <si>
    <t>SH2506s</t>
  </si>
  <si>
    <t>SH2506n</t>
  </si>
  <si>
    <t>Q2503s</t>
  </si>
  <si>
    <t>SH2507s</t>
  </si>
  <si>
    <t>SH2507n</t>
  </si>
  <si>
    <t>Q2503n</t>
  </si>
  <si>
    <t>SH2508s</t>
  </si>
  <si>
    <t>SH2508n</t>
  </si>
  <si>
    <t>Q2504s</t>
  </si>
  <si>
    <t>SH2509s</t>
  </si>
  <si>
    <t>Q2504n</t>
  </si>
  <si>
    <t>SH2509n</t>
  </si>
  <si>
    <t>SH2510s</t>
  </si>
  <si>
    <t>SH2510n</t>
  </si>
  <si>
    <t>Q2505s</t>
  </si>
  <si>
    <t>Q2505n</t>
  </si>
  <si>
    <t>SH2511s</t>
  </si>
  <si>
    <t>SH2511n</t>
  </si>
  <si>
    <t>Q2506s</t>
  </si>
  <si>
    <t>SH2512s</t>
  </si>
  <si>
    <t>Q2506n</t>
  </si>
  <si>
    <t>SH2512n</t>
  </si>
  <si>
    <t>SH2513s</t>
  </si>
  <si>
    <t>SH2513n</t>
  </si>
  <si>
    <t>Q2507s</t>
  </si>
  <si>
    <t>SH2514s</t>
  </si>
  <si>
    <t>Q2507n</t>
  </si>
  <si>
    <t>SH2514n</t>
  </si>
  <si>
    <t>SKIP</t>
  </si>
  <si>
    <t>Q2508s</t>
  </si>
  <si>
    <t>Q2508n</t>
  </si>
  <si>
    <t>SH2515s</t>
  </si>
  <si>
    <t>SH2515n</t>
  </si>
  <si>
    <t>SH2516s</t>
  </si>
  <si>
    <t>SH2516n</t>
  </si>
  <si>
    <t>Q2509s</t>
  </si>
  <si>
    <t>HT SUNNY</t>
  </si>
  <si>
    <t>Q2509n</t>
  </si>
  <si>
    <t>SH2517n</t>
  </si>
  <si>
    <t>PHASE IN</t>
  </si>
  <si>
    <t>SH2518s</t>
  </si>
  <si>
    <t>Q2510s</t>
  </si>
  <si>
    <t>SH2518n</t>
  </si>
  <si>
    <t>Q2510n</t>
  </si>
  <si>
    <t>Q2511s</t>
  </si>
  <si>
    <t>SH2519s</t>
  </si>
  <si>
    <t>Q2511n</t>
  </si>
  <si>
    <t>SH2519n</t>
  </si>
  <si>
    <t>SH2520s</t>
  </si>
  <si>
    <t>SH2520n</t>
  </si>
  <si>
    <t>Q2512s</t>
  </si>
  <si>
    <t>Q2512n</t>
  </si>
  <si>
    <t>Q2513s</t>
  </si>
  <si>
    <t>Q2513n</t>
  </si>
  <si>
    <t>SH2521s</t>
  </si>
  <si>
    <t>SH2521n</t>
  </si>
  <si>
    <t>Q2514s</t>
  </si>
  <si>
    <t>SH2522s</t>
  </si>
  <si>
    <t>Q2514n</t>
  </si>
  <si>
    <t>SH2522n</t>
  </si>
  <si>
    <t>SH2523s</t>
  </si>
  <si>
    <t>SH2523n</t>
  </si>
  <si>
    <t>Q2515s</t>
  </si>
  <si>
    <t>SH2524s</t>
  </si>
  <si>
    <t>Q2515n</t>
  </si>
  <si>
    <t>SH2524n</t>
  </si>
  <si>
    <t>SH2525s</t>
  </si>
  <si>
    <t>SH2525n</t>
  </si>
  <si>
    <t>Q2516s</t>
  </si>
  <si>
    <t xml:space="preserve">  REMARKS:</t>
  </si>
  <si>
    <t>HTS  VOY SH2519  ROTATION : VRANGEL &gt;&gt;SHANGHAI &gt;&gt;VRANGEL</t>
  </si>
  <si>
    <t>ZZCH  VOY SH2520  ROTATION : VRANGEL &gt;&gt; SHANGHAI&gt;&gt; RIZHAO &gt;&gt; BUSAN&gt;&gt;VRANGEL</t>
  </si>
  <si>
    <t>Q2516n</t>
  </si>
  <si>
    <t>SCHEDULE IS SUBJECT TO CHANGE WITH OR WITHOUT PRIOR NOTICE</t>
  </si>
  <si>
    <t>LAST UPDATED</t>
  </si>
  <si>
    <t xml:space="preserve"> </t>
  </si>
  <si>
    <t>Q2517s</t>
  </si>
  <si>
    <t>Q2517n</t>
  </si>
  <si>
    <t>Q2518s</t>
  </si>
  <si>
    <t>Q2518n</t>
  </si>
  <si>
    <t>Q2519s</t>
  </si>
  <si>
    <t>Q2519n</t>
  </si>
  <si>
    <t>Q2520s</t>
  </si>
  <si>
    <t>Q2520n</t>
  </si>
  <si>
    <t>VOY Q2516 ROTATION : VRANGEL &gt;&gt; NINGBO &gt;&gt;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</si>
</sst>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sz val="11.0"/>
      <color rgb="FF000000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i/>
      <sz val="11.0"/>
      <color rgb="FF1155CC"/>
      <name val="Times New Roman"/>
    </font>
    <font>
      <b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0" fillId="0" fontId="4" numFmtId="0" xfId="0" applyAlignment="1" applyFont="1">
      <alignment horizontal="center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6" fillId="5" fontId="5" numFmtId="0" xfId="0" applyAlignment="1" applyBorder="1" applyFill="1" applyFont="1">
      <alignment horizontal="center" readingOrder="0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0" xfId="0" applyAlignment="1" applyBorder="1" applyFill="1" applyFont="1">
      <alignment horizontal="center" readingOrder="0" shrinkToFit="0" vertical="center" wrapText="0"/>
    </xf>
    <xf borderId="10" fillId="0" fontId="15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5" fillId="0" fontId="16" numFmtId="0" xfId="0" applyAlignment="1" applyBorder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4" fontId="13" numFmtId="164" xfId="0" applyAlignment="1" applyBorder="1" applyFill="1" applyFont="1" applyNumberForma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1" fillId="5" fontId="5" numFmtId="0" xfId="0" applyAlignment="1" applyBorder="1" applyFill="1" applyFont="1">
      <alignment horizontal="center" readingOrder="0" vertical="center"/>
    </xf>
    <xf borderId="5" fillId="0" fontId="14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0" fillId="0" fontId="17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7" numFmtId="0" xfId="0" applyAlignment="1" applyBorder="1" applyFont="1">
      <alignment horizontal="center" readingOrder="0" shrinkToFit="0" vertical="center" wrapText="0"/>
    </xf>
    <xf borderId="1" fillId="0" fontId="17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5" fillId="0" fontId="18" numFmtId="0" xfId="0" applyAlignment="1" applyBorder="1" applyFont="1">
      <alignment horizontal="center" readingOrder="0" shrinkToFit="0" vertical="center" wrapText="0"/>
    </xf>
    <xf borderId="11" fillId="4" fontId="15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11" fillId="0" fontId="14" numFmtId="0" xfId="0" applyAlignment="1" applyBorder="1" applyFont="1">
      <alignment horizontal="center" readingOrder="0" shrinkToFit="0" vertical="center" wrapText="0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1" fillId="0" fontId="19" numFmtId="0" xfId="0" applyAlignment="1" applyBorder="1" applyFont="1">
      <alignment horizontal="center" readingOrder="0" vertical="center"/>
    </xf>
    <xf borderId="5" fillId="4" fontId="19" numFmtId="0" xfId="0" applyAlignment="1" applyBorder="1" applyFill="1" applyFont="1">
      <alignment horizontal="center" readingOrder="0" vertical="center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6" fontId="21" numFmtId="0" xfId="0" applyAlignment="1" applyFill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center" wrapText="0"/>
    </xf>
    <xf borderId="0" fillId="0" fontId="22" numFmtId="0" xfId="0" applyAlignment="1" applyFont="1">
      <alignment horizontal="left" shrinkToFit="0" vertical="center" wrapText="0"/>
    </xf>
    <xf borderId="0" fillId="0" fontId="23" numFmtId="0" xfId="0" applyAlignment="1" applyFont="1">
      <alignment vertical="center"/>
    </xf>
    <xf borderId="0" fillId="0" fontId="22" numFmtId="0" xfId="0" applyAlignment="1" applyFont="1">
      <alignment vertical="center"/>
    </xf>
    <xf borderId="11" fillId="6" fontId="19" numFmtId="0" xfId="0" applyAlignment="1" applyBorder="1" applyFill="1" applyFont="1">
      <alignment horizontal="center" readingOrder="0" vertical="center"/>
    </xf>
    <xf borderId="0" fillId="0" fontId="22" numFmtId="0" xfId="0" applyFont="1"/>
    <xf borderId="0" fillId="0" fontId="21" numFmtId="0" xfId="0" applyFont="1"/>
    <xf borderId="11" fillId="6" fontId="11" numFmtId="164" xfId="0" applyAlignment="1" applyBorder="1" applyFill="1" applyFont="1" applyNumberFormat="1">
      <alignment horizontal="center" vertical="center"/>
    </xf>
    <xf borderId="0" fillId="4" fontId="24" numFmtId="0" xfId="0" applyAlignment="1" applyFill="1" applyFont="1">
      <alignment horizontal="left"/>
    </xf>
    <xf borderId="0" fillId="0" fontId="25" numFmtId="0" xfId="0" applyFont="1"/>
    <xf borderId="0" fillId="0" fontId="25" numFmtId="0" xfId="0" applyFont="1"/>
    <xf borderId="0" fillId="4" fontId="26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  <xf borderId="0" fillId="0" fontId="21" numFmtId="0" xfId="0" applyAlignment="1" applyFont="1">
      <alignment horizontal="left" readingOrder="0" shrinkToFit="0" vertical="center" wrapText="1"/>
    </xf>
    <xf borderId="0" fillId="0" fontId="23" numFmtId="0" xfId="0" applyFont="1"/>
    <xf borderId="0" fillId="4" fontId="26" numFmtId="165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3" width="10.89"/>
    <col customWidth="1" min="14" max="14" width="11.11"/>
    <col customWidth="1" min="15" max="15" width="10.89"/>
    <col customWidth="1" hidden="1" min="16" max="17" width="10.67"/>
    <col customWidth="1" hidden="1" min="18" max="18" width="11.44"/>
    <col customWidth="1" min="19" max="19" width="20.22"/>
    <col customWidth="1" min="20" max="20" width="17.44"/>
    <col customWidth="1" min="21" max="21" width="19.22"/>
    <col customWidth="1" min="22" max="22" width="13.89"/>
    <col customWidth="1" min="24" max="24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4" t="s">
        <v>5</v>
      </c>
      <c r="Q3" s="4"/>
      <c r="R3" s="5"/>
      <c r="S3" s="15" t="s">
        <v>8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24.0" customHeight="1">
      <c r="A4" s="16"/>
      <c r="B4" s="8"/>
      <c r="C4" s="17" t="s">
        <v>9</v>
      </c>
      <c r="D4" s="17" t="s">
        <v>10</v>
      </c>
      <c r="E4" s="17" t="s">
        <v>11</v>
      </c>
      <c r="F4" s="8"/>
      <c r="G4" s="17" t="s">
        <v>9</v>
      </c>
      <c r="H4" s="17" t="s">
        <v>10</v>
      </c>
      <c r="I4" s="17" t="s">
        <v>11</v>
      </c>
      <c r="J4" s="17" t="s">
        <v>9</v>
      </c>
      <c r="K4" s="17" t="s">
        <v>10</v>
      </c>
      <c r="L4" s="17" t="s">
        <v>11</v>
      </c>
      <c r="M4" s="17" t="s">
        <v>9</v>
      </c>
      <c r="N4" s="17" t="s">
        <v>10</v>
      </c>
      <c r="O4" s="17" t="s">
        <v>11</v>
      </c>
      <c r="P4" s="17" t="s">
        <v>9</v>
      </c>
      <c r="Q4" s="17" t="s">
        <v>10</v>
      </c>
      <c r="R4" s="17" t="s">
        <v>11</v>
      </c>
      <c r="S4" s="17" t="s">
        <v>9</v>
      </c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ht="24.75" hidden="1" customHeight="1">
      <c r="A5" s="18" t="s">
        <v>14</v>
      </c>
      <c r="B5" s="19" t="s">
        <v>15</v>
      </c>
      <c r="C5" s="20">
        <v>45969.0</v>
      </c>
      <c r="D5" s="22">
        <f>C5</f>
        <v>45969</v>
      </c>
      <c r="E5" s="22">
        <f>D5+1</f>
        <v>45970</v>
      </c>
      <c r="F5" s="19" t="s">
        <v>16</v>
      </c>
      <c r="G5" s="23"/>
      <c r="H5" s="23"/>
      <c r="I5" s="23"/>
      <c r="J5" s="23"/>
      <c r="K5" s="23"/>
      <c r="L5" s="23"/>
      <c r="M5" s="24">
        <f t="shared" ref="M5:M6" si="1">E5+4</f>
        <v>45974</v>
      </c>
      <c r="N5" s="24">
        <f>M5+5</f>
        <v>45979</v>
      </c>
      <c r="O5" s="24">
        <f>N5</f>
        <v>45979</v>
      </c>
      <c r="P5" s="24">
        <f t="shared" ref="P5:P7" si="2">O5+2</f>
        <v>45981</v>
      </c>
      <c r="Q5" s="24">
        <f t="shared" ref="Q5:Q7" si="3">P5</f>
        <v>45981</v>
      </c>
      <c r="R5" s="24">
        <f>Q5+1</f>
        <v>45982</v>
      </c>
      <c r="S5" s="24">
        <f>R5+2</f>
        <v>45984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24.75" hidden="1" customHeight="1">
      <c r="A6" s="25" t="s">
        <v>14</v>
      </c>
      <c r="B6" s="19" t="s">
        <v>17</v>
      </c>
      <c r="C6" s="20">
        <f t="shared" ref="C6:C25" si="4">S5</f>
        <v>45984</v>
      </c>
      <c r="D6" s="22">
        <f t="shared" ref="D6:D7" si="5">C6+1</f>
        <v>45985</v>
      </c>
      <c r="E6" s="22">
        <f>D6+2</f>
        <v>45987</v>
      </c>
      <c r="F6" s="19" t="s">
        <v>20</v>
      </c>
      <c r="G6" s="23"/>
      <c r="H6" s="23"/>
      <c r="I6" s="23"/>
      <c r="J6" s="23"/>
      <c r="K6" s="23"/>
      <c r="L6" s="23"/>
      <c r="M6" s="24">
        <f t="shared" si="1"/>
        <v>45991</v>
      </c>
      <c r="N6" s="24">
        <f>M6+1</f>
        <v>45992</v>
      </c>
      <c r="O6" s="24">
        <f>N6+1</f>
        <v>45993</v>
      </c>
      <c r="P6" s="24">
        <f t="shared" si="2"/>
        <v>45995</v>
      </c>
      <c r="Q6" s="24">
        <f t="shared" si="3"/>
        <v>45995</v>
      </c>
      <c r="R6" s="24">
        <f t="shared" ref="R6:R8" si="6">Q6</f>
        <v>45995</v>
      </c>
      <c r="S6" s="24">
        <f t="shared" ref="S6:S7" si="7">R6+3</f>
        <v>45998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ht="24.75" hidden="1" customHeight="1">
      <c r="A7" s="25" t="s">
        <v>14</v>
      </c>
      <c r="B7" s="19" t="s">
        <v>21</v>
      </c>
      <c r="C7" s="20">
        <f t="shared" si="4"/>
        <v>45998</v>
      </c>
      <c r="D7" s="22">
        <f t="shared" si="5"/>
        <v>45999</v>
      </c>
      <c r="E7" s="22">
        <f t="shared" ref="E7:E8" si="8">D7+3</f>
        <v>46002</v>
      </c>
      <c r="F7" s="19" t="s">
        <v>22</v>
      </c>
      <c r="G7" s="23"/>
      <c r="H7" s="23"/>
      <c r="I7" s="23"/>
      <c r="J7" s="23"/>
      <c r="K7" s="23"/>
      <c r="L7" s="23"/>
      <c r="M7" s="24">
        <f>E7+4</f>
        <v>46006</v>
      </c>
      <c r="N7" s="24">
        <f>M7+2</f>
        <v>46008</v>
      </c>
      <c r="O7" s="24">
        <f t="shared" ref="O7:O9" si="9">N7+1</f>
        <v>46009</v>
      </c>
      <c r="P7" s="24">
        <f t="shared" si="2"/>
        <v>46011</v>
      </c>
      <c r="Q7" s="24">
        <f t="shared" si="3"/>
        <v>46011</v>
      </c>
      <c r="R7" s="24">
        <f t="shared" si="6"/>
        <v>46011</v>
      </c>
      <c r="S7" s="24">
        <f t="shared" si="7"/>
        <v>46014</v>
      </c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ht="24.75" hidden="1" customHeight="1">
      <c r="A8" s="25" t="s">
        <v>14</v>
      </c>
      <c r="B8" s="26" t="s">
        <v>24</v>
      </c>
      <c r="C8" s="20">
        <f t="shared" si="4"/>
        <v>46014</v>
      </c>
      <c r="D8" s="22">
        <f>C8</f>
        <v>46014</v>
      </c>
      <c r="E8" s="22">
        <f t="shared" si="8"/>
        <v>46017</v>
      </c>
      <c r="F8" s="19" t="s">
        <v>25</v>
      </c>
      <c r="G8" s="27"/>
      <c r="H8" s="27"/>
      <c r="I8" s="27"/>
      <c r="J8" s="27"/>
      <c r="K8" s="27"/>
      <c r="L8" s="27"/>
      <c r="M8" s="28" t="s">
        <v>26</v>
      </c>
      <c r="N8" s="29">
        <f>E8+3</f>
        <v>46020</v>
      </c>
      <c r="O8" s="29">
        <f t="shared" si="9"/>
        <v>46021</v>
      </c>
      <c r="P8" s="28" t="s">
        <v>27</v>
      </c>
      <c r="Q8" s="29">
        <f>O8+4</f>
        <v>46025</v>
      </c>
      <c r="R8" s="29">
        <f t="shared" si="6"/>
        <v>46025</v>
      </c>
      <c r="S8" s="24">
        <f>R8+5</f>
        <v>46030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ht="24.75" hidden="1" customHeight="1">
      <c r="A9" s="25" t="s">
        <v>14</v>
      </c>
      <c r="B9" s="19" t="s">
        <v>29</v>
      </c>
      <c r="C9" s="20">
        <f t="shared" si="4"/>
        <v>46030</v>
      </c>
      <c r="D9" s="22">
        <f t="shared" ref="D9:D10" si="10">C9+1</f>
        <v>46031</v>
      </c>
      <c r="E9" s="22">
        <f>D9+4</f>
        <v>46035</v>
      </c>
      <c r="F9" s="19" t="s">
        <v>32</v>
      </c>
      <c r="G9" s="30"/>
      <c r="H9" s="30"/>
      <c r="I9" s="30"/>
      <c r="J9" s="30"/>
      <c r="K9" s="30"/>
      <c r="L9" s="30"/>
      <c r="M9" s="32">
        <f>E9+4</f>
        <v>46039</v>
      </c>
      <c r="N9" s="24">
        <f>M9+2</f>
        <v>46041</v>
      </c>
      <c r="O9" s="24">
        <f t="shared" si="9"/>
        <v>46042</v>
      </c>
      <c r="P9" s="33" t="s">
        <v>31</v>
      </c>
      <c r="Q9" s="4"/>
      <c r="R9" s="5"/>
      <c r="S9" s="24">
        <f>O9+5</f>
        <v>46047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ht="24.75" hidden="1" customHeight="1">
      <c r="A10" s="25" t="s">
        <v>14</v>
      </c>
      <c r="B10" s="26" t="s">
        <v>34</v>
      </c>
      <c r="C10" s="20">
        <f t="shared" si="4"/>
        <v>46047</v>
      </c>
      <c r="D10" s="22">
        <f t="shared" si="10"/>
        <v>46048</v>
      </c>
      <c r="E10" s="22">
        <f>D10+3</f>
        <v>46051</v>
      </c>
      <c r="F10" s="19" t="s">
        <v>36</v>
      </c>
      <c r="G10" s="34"/>
      <c r="H10" s="34"/>
      <c r="I10" s="34"/>
      <c r="J10" s="34"/>
      <c r="K10" s="34"/>
      <c r="L10" s="34"/>
      <c r="M10" s="35" t="s">
        <v>26</v>
      </c>
      <c r="N10" s="29">
        <f>E10+3</f>
        <v>46054</v>
      </c>
      <c r="O10" s="29">
        <f>N10</f>
        <v>46054</v>
      </c>
      <c r="P10" s="35" t="s">
        <v>27</v>
      </c>
      <c r="Q10" s="24">
        <f>O10+4</f>
        <v>46058</v>
      </c>
      <c r="R10" s="24">
        <f>Q10+1</f>
        <v>46059</v>
      </c>
      <c r="S10" s="24">
        <f>R10+5</f>
        <v>46064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ht="24.75" hidden="1" customHeight="1">
      <c r="A11" s="37" t="s">
        <v>14</v>
      </c>
      <c r="B11" s="19" t="s">
        <v>38</v>
      </c>
      <c r="C11" s="20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19" t="s">
        <v>40</v>
      </c>
      <c r="G11" s="23"/>
      <c r="H11" s="23"/>
      <c r="I11" s="23"/>
      <c r="J11" s="23"/>
      <c r="K11" s="23"/>
      <c r="L11" s="23"/>
      <c r="M11" s="24">
        <f t="shared" ref="M11:M20" si="13">E11+4</f>
        <v>46070</v>
      </c>
      <c r="N11" s="24">
        <f>M11+5</f>
        <v>46075</v>
      </c>
      <c r="O11" s="24">
        <f>N11+1</f>
        <v>46076</v>
      </c>
      <c r="P11" s="24">
        <f>O11+2</f>
        <v>46078</v>
      </c>
      <c r="Q11" s="24">
        <f t="shared" ref="Q11:Q14" si="14">P11</f>
        <v>46078</v>
      </c>
      <c r="R11" s="24">
        <f>Q11+1</f>
        <v>46079</v>
      </c>
      <c r="S11" s="24">
        <f>R11+2</f>
        <v>46081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ht="24.75" hidden="1" customHeight="1">
      <c r="A12" s="37" t="s">
        <v>14</v>
      </c>
      <c r="B12" s="39" t="s">
        <v>43</v>
      </c>
      <c r="C12" s="20">
        <f t="shared" si="4"/>
        <v>46081</v>
      </c>
      <c r="D12" s="22">
        <f t="shared" si="11"/>
        <v>46081</v>
      </c>
      <c r="E12" s="22">
        <f t="shared" si="12"/>
        <v>46083</v>
      </c>
      <c r="F12" s="39" t="s">
        <v>45</v>
      </c>
      <c r="G12" s="23"/>
      <c r="H12" s="23"/>
      <c r="I12" s="23"/>
      <c r="J12" s="23"/>
      <c r="K12" s="23"/>
      <c r="L12" s="23"/>
      <c r="M12" s="24">
        <f t="shared" si="13"/>
        <v>46087</v>
      </c>
      <c r="N12" s="24">
        <f>M12+3</f>
        <v>46090</v>
      </c>
      <c r="O12" s="24">
        <f>N12</f>
        <v>46090</v>
      </c>
      <c r="P12" s="24">
        <f>O12+3</f>
        <v>46093</v>
      </c>
      <c r="Q12" s="24">
        <f t="shared" si="14"/>
        <v>46093</v>
      </c>
      <c r="R12" s="24">
        <f>Q12</f>
        <v>46093</v>
      </c>
      <c r="S12" s="24">
        <f>R12+3</f>
        <v>46096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ht="24.75" hidden="1" customHeight="1">
      <c r="A13" s="37" t="s">
        <v>14</v>
      </c>
      <c r="B13" s="39" t="s">
        <v>47</v>
      </c>
      <c r="C13" s="20">
        <f t="shared" si="4"/>
        <v>46096</v>
      </c>
      <c r="D13" s="22">
        <f t="shared" si="11"/>
        <v>46096</v>
      </c>
      <c r="E13" s="22">
        <f t="shared" si="12"/>
        <v>46098</v>
      </c>
      <c r="F13" s="39" t="s">
        <v>48</v>
      </c>
      <c r="G13" s="23"/>
      <c r="H13" s="23"/>
      <c r="I13" s="23"/>
      <c r="J13" s="23"/>
      <c r="K13" s="23"/>
      <c r="L13" s="23"/>
      <c r="M13" s="24">
        <f t="shared" si="13"/>
        <v>46102</v>
      </c>
      <c r="N13" s="24">
        <f t="shared" ref="N13:N15" si="15">M13+2</f>
        <v>46104</v>
      </c>
      <c r="O13" s="24">
        <f>N13+1</f>
        <v>46105</v>
      </c>
      <c r="P13" s="24">
        <f>O13+2</f>
        <v>46107</v>
      </c>
      <c r="Q13" s="24">
        <f t="shared" si="14"/>
        <v>46107</v>
      </c>
      <c r="R13" s="24">
        <f>Q13+1</f>
        <v>46108</v>
      </c>
      <c r="S13" s="24">
        <f>R13+2</f>
        <v>46110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ht="24.75" hidden="1" customHeight="1">
      <c r="A14" s="37" t="s">
        <v>14</v>
      </c>
      <c r="B14" s="39" t="s">
        <v>50</v>
      </c>
      <c r="C14" s="20">
        <f t="shared" si="4"/>
        <v>46110</v>
      </c>
      <c r="D14" s="22">
        <f t="shared" si="11"/>
        <v>46110</v>
      </c>
      <c r="E14" s="22">
        <f t="shared" si="12"/>
        <v>46112</v>
      </c>
      <c r="F14" s="39" t="s">
        <v>52</v>
      </c>
      <c r="G14" s="23"/>
      <c r="H14" s="23"/>
      <c r="I14" s="23"/>
      <c r="J14" s="23"/>
      <c r="K14" s="23"/>
      <c r="L14" s="23"/>
      <c r="M14" s="24">
        <f t="shared" si="13"/>
        <v>46116</v>
      </c>
      <c r="N14" s="24">
        <f t="shared" si="15"/>
        <v>46118</v>
      </c>
      <c r="O14" s="24">
        <f>N14</f>
        <v>46118</v>
      </c>
      <c r="P14" s="24">
        <f>O14+3</f>
        <v>46121</v>
      </c>
      <c r="Q14" s="24">
        <f t="shared" si="14"/>
        <v>46121</v>
      </c>
      <c r="R14" s="24">
        <f>Q14</f>
        <v>46121</v>
      </c>
      <c r="S14" s="24">
        <f>R14+3</f>
        <v>46124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ht="24.75" hidden="1" customHeight="1">
      <c r="A15" s="37" t="s">
        <v>14</v>
      </c>
      <c r="B15" s="42" t="s">
        <v>53</v>
      </c>
      <c r="C15" s="20">
        <f t="shared" si="4"/>
        <v>46124</v>
      </c>
      <c r="D15" s="22">
        <f t="shared" si="11"/>
        <v>46124</v>
      </c>
      <c r="E15" s="22">
        <f t="shared" si="12"/>
        <v>46126</v>
      </c>
      <c r="F15" s="39" t="s">
        <v>54</v>
      </c>
      <c r="G15" s="23"/>
      <c r="H15" s="23"/>
      <c r="I15" s="23"/>
      <c r="J15" s="23"/>
      <c r="K15" s="23"/>
      <c r="L15" s="23"/>
      <c r="M15" s="24">
        <f t="shared" si="13"/>
        <v>46130</v>
      </c>
      <c r="N15" s="24">
        <f t="shared" si="15"/>
        <v>46132</v>
      </c>
      <c r="O15" s="24">
        <f t="shared" ref="O15:O16" si="16">N15+1</f>
        <v>46133</v>
      </c>
      <c r="P15" s="44" t="s">
        <v>31</v>
      </c>
      <c r="Q15" s="4"/>
      <c r="R15" s="5"/>
      <c r="S15" s="24">
        <f t="shared" ref="S15:S18" si="17">O15+4</f>
        <v>46137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ht="24.75" hidden="1" customHeight="1">
      <c r="A16" s="37" t="s">
        <v>14</v>
      </c>
      <c r="B16" s="42" t="s">
        <v>56</v>
      </c>
      <c r="C16" s="20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57</v>
      </c>
      <c r="G16" s="23"/>
      <c r="H16" s="23"/>
      <c r="I16" s="23"/>
      <c r="J16" s="23"/>
      <c r="K16" s="23"/>
      <c r="L16" s="23"/>
      <c r="M16" s="24">
        <f t="shared" si="13"/>
        <v>46143</v>
      </c>
      <c r="N16" s="24">
        <f>M16+4</f>
        <v>46147</v>
      </c>
      <c r="O16" s="24">
        <f t="shared" si="16"/>
        <v>46148</v>
      </c>
      <c r="P16" s="44" t="s">
        <v>31</v>
      </c>
      <c r="Q16" s="4"/>
      <c r="R16" s="5"/>
      <c r="S16" s="24">
        <f t="shared" si="17"/>
        <v>46152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ht="24.75" hidden="1" customHeight="1">
      <c r="A17" s="37" t="s">
        <v>14</v>
      </c>
      <c r="B17" s="42" t="s">
        <v>59</v>
      </c>
      <c r="C17" s="20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60</v>
      </c>
      <c r="G17" s="23"/>
      <c r="H17" s="23"/>
      <c r="I17" s="23"/>
      <c r="J17" s="23"/>
      <c r="K17" s="23"/>
      <c r="L17" s="23"/>
      <c r="M17" s="24">
        <f t="shared" si="13"/>
        <v>46158</v>
      </c>
      <c r="N17" s="24">
        <f>M17+2</f>
        <v>46160</v>
      </c>
      <c r="O17" s="24">
        <f t="shared" ref="O17:O18" si="18">N17+1</f>
        <v>46161</v>
      </c>
      <c r="P17" s="44" t="s">
        <v>31</v>
      </c>
      <c r="Q17" s="4"/>
      <c r="R17" s="5"/>
      <c r="S17" s="24">
        <f t="shared" si="17"/>
        <v>46165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ht="24.75" hidden="1" customHeight="1">
      <c r="A18" s="37" t="s">
        <v>14</v>
      </c>
      <c r="B18" s="39" t="s">
        <v>62</v>
      </c>
      <c r="C18" s="20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64</v>
      </c>
      <c r="G18" s="23"/>
      <c r="H18" s="23"/>
      <c r="I18" s="23"/>
      <c r="J18" s="23"/>
      <c r="K18" s="23"/>
      <c r="L18" s="23"/>
      <c r="M18" s="24">
        <f t="shared" si="13"/>
        <v>46171</v>
      </c>
      <c r="N18" s="24">
        <f t="shared" ref="N18:N20" si="19">M18+3</f>
        <v>46174</v>
      </c>
      <c r="O18" s="24">
        <f t="shared" si="18"/>
        <v>46175</v>
      </c>
      <c r="P18" s="44" t="s">
        <v>31</v>
      </c>
      <c r="Q18" s="4"/>
      <c r="R18" s="5"/>
      <c r="S18" s="24">
        <f t="shared" si="17"/>
        <v>46179</v>
      </c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ht="24.75" hidden="1" customHeight="1">
      <c r="A19" s="37" t="s">
        <v>14</v>
      </c>
      <c r="B19" s="39" t="s">
        <v>65</v>
      </c>
      <c r="C19" s="20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66</v>
      </c>
      <c r="G19" s="23"/>
      <c r="H19" s="23"/>
      <c r="I19" s="23"/>
      <c r="J19" s="23"/>
      <c r="K19" s="23"/>
      <c r="L19" s="23"/>
      <c r="M19" s="24">
        <f t="shared" si="13"/>
        <v>46185</v>
      </c>
      <c r="N19" s="24">
        <f t="shared" si="19"/>
        <v>46188</v>
      </c>
      <c r="O19" s="24">
        <f>N19</f>
        <v>46188</v>
      </c>
      <c r="P19" s="24">
        <f>O19+3</f>
        <v>46191</v>
      </c>
      <c r="Q19" s="24">
        <f>P19</f>
        <v>46191</v>
      </c>
      <c r="R19" s="24">
        <f>Q19+1</f>
        <v>46192</v>
      </c>
      <c r="S19" s="24">
        <f>R19+5</f>
        <v>46197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ht="24.75" hidden="1" customHeight="1">
      <c r="A20" s="37" t="s">
        <v>14</v>
      </c>
      <c r="B20" s="42" t="s">
        <v>69</v>
      </c>
      <c r="C20" s="20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70</v>
      </c>
      <c r="G20" s="23"/>
      <c r="H20" s="23"/>
      <c r="I20" s="23"/>
      <c r="J20" s="23"/>
      <c r="K20" s="23"/>
      <c r="L20" s="23"/>
      <c r="M20" s="24">
        <f t="shared" si="13"/>
        <v>46203</v>
      </c>
      <c r="N20" s="24">
        <f t="shared" si="19"/>
        <v>46206</v>
      </c>
      <c r="O20" s="24">
        <f>N20+1</f>
        <v>46207</v>
      </c>
      <c r="P20" s="44" t="s">
        <v>31</v>
      </c>
      <c r="Q20" s="4"/>
      <c r="R20" s="5"/>
      <c r="S20" s="24">
        <f>O20+4</f>
        <v>46211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ht="24.75" hidden="1" customHeight="1">
      <c r="A21" s="37" t="s">
        <v>14</v>
      </c>
      <c r="B21" s="39" t="s">
        <v>72</v>
      </c>
      <c r="C21" s="20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74</v>
      </c>
      <c r="G21" s="23"/>
      <c r="H21" s="23"/>
      <c r="I21" s="23"/>
      <c r="J21" s="23"/>
      <c r="K21" s="23"/>
      <c r="L21" s="23"/>
      <c r="M21" s="24">
        <f>E21+6</f>
        <v>46218</v>
      </c>
      <c r="N21" s="24">
        <f>M21+4</f>
        <v>46222</v>
      </c>
      <c r="O21" s="24">
        <f>N21</f>
        <v>46222</v>
      </c>
      <c r="P21" s="44" t="s">
        <v>31</v>
      </c>
      <c r="Q21" s="4"/>
      <c r="R21" s="5"/>
      <c r="S21" s="24">
        <f>O21+5</f>
        <v>46227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ht="24.75" hidden="1" customHeight="1">
      <c r="A22" s="37" t="s">
        <v>14</v>
      </c>
      <c r="B22" s="39" t="s">
        <v>75</v>
      </c>
      <c r="C22" s="20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76</v>
      </c>
      <c r="G22" s="23"/>
      <c r="H22" s="23"/>
      <c r="I22" s="23"/>
      <c r="J22" s="23"/>
      <c r="K22" s="23"/>
      <c r="L22" s="23"/>
      <c r="M22" s="24">
        <f>E22+4</f>
        <v>46232</v>
      </c>
      <c r="N22" s="24">
        <f>M22+5</f>
        <v>46237</v>
      </c>
      <c r="O22" s="24">
        <f>N22+1</f>
        <v>46238</v>
      </c>
      <c r="P22" s="44" t="s">
        <v>31</v>
      </c>
      <c r="Q22" s="4"/>
      <c r="R22" s="5"/>
      <c r="S22" s="24">
        <f>O22+4</f>
        <v>46242</v>
      </c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ht="24.75" hidden="1" customHeight="1">
      <c r="A23" s="37" t="s">
        <v>14</v>
      </c>
      <c r="B23" s="39" t="s">
        <v>78</v>
      </c>
      <c r="C23" s="20">
        <f t="shared" si="4"/>
        <v>46242</v>
      </c>
      <c r="D23" s="22">
        <f t="shared" si="11"/>
        <v>46242</v>
      </c>
      <c r="E23" s="22">
        <f>D23+3</f>
        <v>46245</v>
      </c>
      <c r="F23" s="39" t="s">
        <v>80</v>
      </c>
      <c r="G23" s="31" t="s">
        <v>81</v>
      </c>
      <c r="H23" s="10"/>
      <c r="I23" s="8"/>
      <c r="J23" s="23"/>
      <c r="K23" s="23"/>
      <c r="L23" s="23"/>
      <c r="M23" s="24">
        <f>E23+4</f>
        <v>46249</v>
      </c>
      <c r="N23" s="24">
        <f>M23+11</f>
        <v>46260</v>
      </c>
      <c r="O23" s="24">
        <f>N23</f>
        <v>46260</v>
      </c>
      <c r="P23" s="44" t="s">
        <v>31</v>
      </c>
      <c r="Q23" s="4"/>
      <c r="R23" s="5"/>
      <c r="S23" s="24">
        <f>O23+5</f>
        <v>46265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ht="24.75" hidden="1" customHeight="1">
      <c r="A24" s="37" t="s">
        <v>14</v>
      </c>
      <c r="B24" s="39" t="s">
        <v>84</v>
      </c>
      <c r="C24" s="20">
        <f t="shared" si="4"/>
        <v>46265</v>
      </c>
      <c r="D24" s="22">
        <f t="shared" si="11"/>
        <v>46265</v>
      </c>
      <c r="E24" s="22">
        <f>D24+2</f>
        <v>46267</v>
      </c>
      <c r="F24" s="45" t="s">
        <v>85</v>
      </c>
      <c r="G24" s="31" t="s">
        <v>81</v>
      </c>
      <c r="H24" s="10"/>
      <c r="I24" s="8"/>
      <c r="J24" s="23"/>
      <c r="K24" s="23"/>
      <c r="L24" s="23"/>
      <c r="M24" s="24">
        <f t="shared" ref="M24:M25" si="21">E24+4</f>
        <v>46271</v>
      </c>
      <c r="N24" s="24">
        <f>M24+6</f>
        <v>46277</v>
      </c>
      <c r="O24" s="24">
        <f t="shared" ref="O24:O25" si="22">N24+1</f>
        <v>46278</v>
      </c>
      <c r="P24" s="44" t="s">
        <v>31</v>
      </c>
      <c r="Q24" s="4"/>
      <c r="R24" s="5"/>
      <c r="S24" s="24">
        <f t="shared" ref="S24:S26" si="23">O24+4</f>
        <v>46282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ht="24.75" hidden="1" customHeight="1">
      <c r="A25" s="37" t="s">
        <v>14</v>
      </c>
      <c r="B25" s="39" t="s">
        <v>86</v>
      </c>
      <c r="C25" s="20">
        <f t="shared" si="4"/>
        <v>46282</v>
      </c>
      <c r="D25" s="22">
        <f t="shared" si="11"/>
        <v>46282</v>
      </c>
      <c r="E25" s="22">
        <f>D25+1</f>
        <v>46283</v>
      </c>
      <c r="F25" s="45" t="s">
        <v>87</v>
      </c>
      <c r="G25" s="31" t="s">
        <v>81</v>
      </c>
      <c r="H25" s="10"/>
      <c r="I25" s="8"/>
      <c r="J25" s="23"/>
      <c r="K25" s="23"/>
      <c r="L25" s="23"/>
      <c r="M25" s="24">
        <f t="shared" si="21"/>
        <v>46287</v>
      </c>
      <c r="N25" s="24">
        <f t="shared" ref="N25:N26" si="24">M25+3</f>
        <v>46290</v>
      </c>
      <c r="O25" s="24">
        <f t="shared" si="22"/>
        <v>46291</v>
      </c>
      <c r="P25" s="44" t="s">
        <v>31</v>
      </c>
      <c r="Q25" s="4"/>
      <c r="R25" s="5"/>
      <c r="S25" s="24">
        <f t="shared" si="23"/>
        <v>46295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ht="24.75" customHeight="1">
      <c r="A26" s="48" t="s">
        <v>89</v>
      </c>
      <c r="B26" s="45" t="s">
        <v>31</v>
      </c>
      <c r="C26" s="49" t="s">
        <v>31</v>
      </c>
      <c r="D26" s="49" t="s">
        <v>31</v>
      </c>
      <c r="E26" s="49" t="s">
        <v>31</v>
      </c>
      <c r="F26" s="50" t="s">
        <v>91</v>
      </c>
      <c r="G26" s="51" t="s">
        <v>92</v>
      </c>
      <c r="H26" s="4"/>
      <c r="I26" s="5"/>
      <c r="J26" s="31" t="s">
        <v>31</v>
      </c>
      <c r="K26" s="10"/>
      <c r="L26" s="8"/>
      <c r="M26" s="52">
        <v>46293.0</v>
      </c>
      <c r="N26" s="53">
        <f t="shared" si="24"/>
        <v>46296</v>
      </c>
      <c r="O26" s="53">
        <f>N26+1</f>
        <v>46297</v>
      </c>
      <c r="P26" s="54"/>
      <c r="Q26" s="54"/>
      <c r="R26" s="54"/>
      <c r="S26" s="24">
        <f t="shared" si="23"/>
        <v>46301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ht="24.75" customHeight="1">
      <c r="A27" s="37" t="s">
        <v>14</v>
      </c>
      <c r="B27" s="39" t="s">
        <v>93</v>
      </c>
      <c r="C27" s="20">
        <f t="shared" ref="C27:C34" si="25">S25</f>
        <v>46295</v>
      </c>
      <c r="D27" s="22">
        <f t="shared" ref="D27:D28" si="26">C27</f>
        <v>46295</v>
      </c>
      <c r="E27" s="22">
        <f>D27+1</f>
        <v>46296</v>
      </c>
      <c r="F27" s="39" t="s">
        <v>95</v>
      </c>
      <c r="G27" s="55">
        <f>E27+2</f>
        <v>46298</v>
      </c>
      <c r="H27" s="55">
        <f>G27+2</f>
        <v>46300</v>
      </c>
      <c r="I27" s="55">
        <f>H27+1</f>
        <v>46301</v>
      </c>
      <c r="J27" s="31" t="s">
        <v>31</v>
      </c>
      <c r="K27" s="10"/>
      <c r="L27" s="8"/>
      <c r="M27" s="31" t="s">
        <v>81</v>
      </c>
      <c r="N27" s="10"/>
      <c r="O27" s="8"/>
      <c r="P27" s="44" t="s">
        <v>31</v>
      </c>
      <c r="Q27" s="4"/>
      <c r="R27" s="5"/>
      <c r="S27" s="24">
        <f>I27+2</f>
        <v>46303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ht="24.75" customHeight="1">
      <c r="A28" s="56" t="s">
        <v>89</v>
      </c>
      <c r="B28" s="57" t="s">
        <v>98</v>
      </c>
      <c r="C28" s="20">
        <f t="shared" si="25"/>
        <v>46301</v>
      </c>
      <c r="D28" s="22">
        <f t="shared" si="26"/>
        <v>46301</v>
      </c>
      <c r="E28" s="22">
        <f>D28+2</f>
        <v>46303</v>
      </c>
      <c r="F28" s="45" t="s">
        <v>100</v>
      </c>
      <c r="G28" s="31" t="s">
        <v>81</v>
      </c>
      <c r="H28" s="10"/>
      <c r="I28" s="8"/>
      <c r="J28" s="31" t="s">
        <v>31</v>
      </c>
      <c r="K28" s="10"/>
      <c r="L28" s="8"/>
      <c r="M28" s="24">
        <f>E28+4</f>
        <v>46307</v>
      </c>
      <c r="N28" s="24">
        <f>M28+1</f>
        <v>46308</v>
      </c>
      <c r="O28" s="24">
        <f>N28</f>
        <v>46308</v>
      </c>
      <c r="P28" s="54"/>
      <c r="Q28" s="54"/>
      <c r="R28" s="54"/>
      <c r="S28" s="59">
        <f>O28+4</f>
        <v>46312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ht="24.75" customHeight="1">
      <c r="A29" s="60" t="s">
        <v>14</v>
      </c>
      <c r="B29" s="57" t="s">
        <v>101</v>
      </c>
      <c r="C29" s="20">
        <f t="shared" si="25"/>
        <v>46303</v>
      </c>
      <c r="D29" s="22">
        <f t="shared" ref="D29:E29" si="27">C29+1</f>
        <v>46304</v>
      </c>
      <c r="E29" s="29">
        <f t="shared" si="27"/>
        <v>46305</v>
      </c>
      <c r="F29" s="61" t="s">
        <v>102</v>
      </c>
      <c r="G29" s="62" t="s">
        <v>27</v>
      </c>
      <c r="H29" s="63">
        <f>E29+6</f>
        <v>46311</v>
      </c>
      <c r="I29" s="63">
        <f>H29+1</f>
        <v>46312</v>
      </c>
      <c r="J29" s="63">
        <f>I29+2</f>
        <v>46314</v>
      </c>
      <c r="K29" s="63">
        <f>J29+1</f>
        <v>46315</v>
      </c>
      <c r="L29" s="63">
        <f>K29</f>
        <v>46315</v>
      </c>
      <c r="M29" s="62" t="s">
        <v>26</v>
      </c>
      <c r="N29" s="64">
        <f>L29+2</f>
        <v>46317</v>
      </c>
      <c r="O29" s="64">
        <f t="shared" ref="O29:O34" si="28">N29+1</f>
        <v>46318</v>
      </c>
      <c r="P29" s="44" t="s">
        <v>31</v>
      </c>
      <c r="Q29" s="4"/>
      <c r="R29" s="5"/>
      <c r="S29" s="59">
        <f>O29+2</f>
        <v>46320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ht="24.75" customHeight="1">
      <c r="A30" s="65" t="s">
        <v>89</v>
      </c>
      <c r="B30" s="45" t="s">
        <v>107</v>
      </c>
      <c r="C30" s="66">
        <f t="shared" si="25"/>
        <v>46312</v>
      </c>
      <c r="D30" s="67">
        <f t="shared" ref="D30:D34" si="29">C30</f>
        <v>46312</v>
      </c>
      <c r="E30" s="68">
        <f t="shared" ref="E30:E34" si="30">D30+2</f>
        <v>46314</v>
      </c>
      <c r="F30" s="61" t="s">
        <v>108</v>
      </c>
      <c r="G30" s="31" t="s">
        <v>81</v>
      </c>
      <c r="H30" s="10"/>
      <c r="I30" s="8"/>
      <c r="J30" s="31" t="s">
        <v>31</v>
      </c>
      <c r="K30" s="10"/>
      <c r="L30" s="8"/>
      <c r="M30" s="59">
        <f>E30+4</f>
        <v>46318</v>
      </c>
      <c r="N30" s="59">
        <f t="shared" ref="N30:N34" si="31">M30+2</f>
        <v>46320</v>
      </c>
      <c r="O30" s="59">
        <f t="shared" si="28"/>
        <v>46321</v>
      </c>
      <c r="P30" s="44" t="s">
        <v>31</v>
      </c>
      <c r="Q30" s="4"/>
      <c r="R30" s="5"/>
      <c r="S30" s="59">
        <f t="shared" ref="S30:S34" si="32">O30+4</f>
        <v>46325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ht="24.75" customHeight="1">
      <c r="A31" s="25" t="s">
        <v>14</v>
      </c>
      <c r="B31" s="45" t="s">
        <v>110</v>
      </c>
      <c r="C31" s="66">
        <f t="shared" si="25"/>
        <v>46320</v>
      </c>
      <c r="D31" s="67">
        <f t="shared" si="29"/>
        <v>46320</v>
      </c>
      <c r="E31" s="68">
        <f t="shared" si="30"/>
        <v>46322</v>
      </c>
      <c r="F31" s="61" t="s">
        <v>112</v>
      </c>
      <c r="G31" s="69">
        <f>E31+2</f>
        <v>46324</v>
      </c>
      <c r="H31" s="69">
        <f>G31+1</f>
        <v>46325</v>
      </c>
      <c r="I31" s="69">
        <f>H31</f>
        <v>46325</v>
      </c>
      <c r="J31" s="31" t="s">
        <v>31</v>
      </c>
      <c r="K31" s="10"/>
      <c r="L31" s="8"/>
      <c r="M31" s="59">
        <f>I31+2</f>
        <v>46327</v>
      </c>
      <c r="N31" s="59">
        <f t="shared" si="31"/>
        <v>46329</v>
      </c>
      <c r="O31" s="59">
        <f t="shared" si="28"/>
        <v>46330</v>
      </c>
      <c r="P31" s="44" t="s">
        <v>31</v>
      </c>
      <c r="Q31" s="4"/>
      <c r="R31" s="5"/>
      <c r="S31" s="59">
        <f t="shared" si="32"/>
        <v>46334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ht="24.75" customHeight="1">
      <c r="A32" s="65" t="s">
        <v>89</v>
      </c>
      <c r="B32" s="45" t="s">
        <v>113</v>
      </c>
      <c r="C32" s="66">
        <f t="shared" si="25"/>
        <v>46325</v>
      </c>
      <c r="D32" s="67">
        <f t="shared" si="29"/>
        <v>46325</v>
      </c>
      <c r="E32" s="67">
        <f t="shared" si="30"/>
        <v>46327</v>
      </c>
      <c r="F32" s="45" t="s">
        <v>114</v>
      </c>
      <c r="G32" s="31" t="s">
        <v>81</v>
      </c>
      <c r="H32" s="10"/>
      <c r="I32" s="8"/>
      <c r="J32" s="31" t="s">
        <v>31</v>
      </c>
      <c r="K32" s="10"/>
      <c r="L32" s="8"/>
      <c r="M32" s="59">
        <f>E32+4</f>
        <v>46331</v>
      </c>
      <c r="N32" s="59">
        <f t="shared" si="31"/>
        <v>46333</v>
      </c>
      <c r="O32" s="59">
        <f t="shared" si="28"/>
        <v>46334</v>
      </c>
      <c r="P32" s="44" t="s">
        <v>31</v>
      </c>
      <c r="Q32" s="4"/>
      <c r="R32" s="5"/>
      <c r="S32" s="59">
        <f t="shared" si="32"/>
        <v>46338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ht="24.75" customHeight="1">
      <c r="A33" s="25" t="s">
        <v>14</v>
      </c>
      <c r="B33" s="45" t="s">
        <v>116</v>
      </c>
      <c r="C33" s="66">
        <f t="shared" si="25"/>
        <v>46334</v>
      </c>
      <c r="D33" s="67">
        <f t="shared" si="29"/>
        <v>46334</v>
      </c>
      <c r="E33" s="68">
        <f t="shared" si="30"/>
        <v>46336</v>
      </c>
      <c r="F33" s="61" t="s">
        <v>118</v>
      </c>
      <c r="G33" s="69">
        <f>E33+2</f>
        <v>46338</v>
      </c>
      <c r="H33" s="69">
        <f>G33+1</f>
        <v>46339</v>
      </c>
      <c r="I33" s="69">
        <f>H33</f>
        <v>46339</v>
      </c>
      <c r="J33" s="31" t="s">
        <v>31</v>
      </c>
      <c r="K33" s="10"/>
      <c r="L33" s="8"/>
      <c r="M33" s="59">
        <f>I33+2</f>
        <v>46341</v>
      </c>
      <c r="N33" s="59">
        <f t="shared" si="31"/>
        <v>46343</v>
      </c>
      <c r="O33" s="59">
        <f t="shared" si="28"/>
        <v>46344</v>
      </c>
      <c r="P33" s="44" t="s">
        <v>31</v>
      </c>
      <c r="Q33" s="4"/>
      <c r="R33" s="5"/>
      <c r="S33" s="59">
        <f t="shared" si="32"/>
        <v>46348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ht="24.75" customHeight="1">
      <c r="A34" s="65" t="s">
        <v>89</v>
      </c>
      <c r="B34" s="45" t="s">
        <v>119</v>
      </c>
      <c r="C34" s="66">
        <f t="shared" si="25"/>
        <v>46338</v>
      </c>
      <c r="D34" s="67">
        <f t="shared" si="29"/>
        <v>46338</v>
      </c>
      <c r="E34" s="67">
        <f t="shared" si="30"/>
        <v>46340</v>
      </c>
      <c r="F34" s="45" t="s">
        <v>120</v>
      </c>
      <c r="G34" s="31" t="s">
        <v>81</v>
      </c>
      <c r="H34" s="10"/>
      <c r="I34" s="8"/>
      <c r="J34" s="31" t="s">
        <v>31</v>
      </c>
      <c r="K34" s="10"/>
      <c r="L34" s="8"/>
      <c r="M34" s="59">
        <f>E34+4</f>
        <v>46344</v>
      </c>
      <c r="N34" s="59">
        <f t="shared" si="31"/>
        <v>46346</v>
      </c>
      <c r="O34" s="59">
        <f t="shared" si="28"/>
        <v>46347</v>
      </c>
      <c r="P34" s="44" t="s">
        <v>31</v>
      </c>
      <c r="Q34" s="4"/>
      <c r="R34" s="5"/>
      <c r="S34" s="59">
        <f t="shared" si="32"/>
        <v>46351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ht="24.75" customHeight="1">
      <c r="A35" s="72"/>
      <c r="B35" s="73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ht="24.75" customHeight="1">
      <c r="A36" s="72"/>
      <c r="B36" s="73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ht="24.75" customHeight="1">
      <c r="A37" s="72" t="s">
        <v>122</v>
      </c>
      <c r="B37" s="73"/>
      <c r="C37" s="74" t="s">
        <v>123</v>
      </c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ht="28.5" customHeight="1">
      <c r="A38" s="72"/>
      <c r="B38" s="75"/>
      <c r="C38" s="76" t="s">
        <v>124</v>
      </c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ht="28.5" customHeight="1">
      <c r="A39" s="77"/>
      <c r="B39" s="78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</row>
    <row r="40" ht="28.5" customHeight="1">
      <c r="A40" s="77"/>
      <c r="B40" s="78"/>
      <c r="C40" s="78"/>
      <c r="D40" s="78"/>
      <c r="E40" s="78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2"/>
      <c r="Q40" s="82"/>
      <c r="R40" s="82"/>
      <c r="S40" s="80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</row>
    <row r="41" ht="28.5" customHeight="1">
      <c r="A41" s="77" t="s">
        <v>126</v>
      </c>
      <c r="B41" s="78"/>
      <c r="C41" s="78"/>
      <c r="D41" s="78"/>
      <c r="E41" s="78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2"/>
      <c r="Q41" s="82"/>
      <c r="R41" s="82"/>
      <c r="S41" s="80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</row>
    <row r="42" ht="15.75" customHeight="1">
      <c r="A42" s="83"/>
      <c r="B42" s="85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7"/>
      <c r="Q42" s="87"/>
      <c r="R42" s="87"/>
      <c r="S42" s="8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83" t="s">
        <v>127</v>
      </c>
      <c r="B43" s="88">
        <v>46309.0</v>
      </c>
      <c r="C43" s="86"/>
      <c r="D43" s="86"/>
      <c r="E43" s="86"/>
      <c r="F43" s="86" t="s">
        <v>128</v>
      </c>
      <c r="G43" s="86"/>
      <c r="H43" s="86"/>
      <c r="I43" s="86"/>
      <c r="J43" s="86"/>
      <c r="K43" s="86"/>
      <c r="L43" s="86"/>
      <c r="M43" s="86"/>
      <c r="N43" s="86"/>
      <c r="O43" s="86"/>
      <c r="P43" s="87"/>
      <c r="Q43" s="87"/>
      <c r="R43" s="87"/>
      <c r="S43" s="8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89" t="s">
        <v>128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48">
    <mergeCell ref="J26:L26"/>
    <mergeCell ref="J27:L27"/>
    <mergeCell ref="J28:L28"/>
    <mergeCell ref="J30:L30"/>
    <mergeCell ref="G26:I26"/>
    <mergeCell ref="M27:O27"/>
    <mergeCell ref="P27:R27"/>
    <mergeCell ref="G28:I28"/>
    <mergeCell ref="P29:R29"/>
    <mergeCell ref="P30:R30"/>
    <mergeCell ref="P31:R31"/>
    <mergeCell ref="J31:L31"/>
    <mergeCell ref="G3:I3"/>
    <mergeCell ref="J3:L3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G23:I23"/>
    <mergeCell ref="P23:R23"/>
    <mergeCell ref="G24:I24"/>
    <mergeCell ref="G25:I25"/>
    <mergeCell ref="G30:I30"/>
    <mergeCell ref="G32:I32"/>
    <mergeCell ref="G34:I34"/>
    <mergeCell ref="P32:R32"/>
    <mergeCell ref="P33:R33"/>
    <mergeCell ref="P34:R34"/>
    <mergeCell ref="C37:S37"/>
    <mergeCell ref="C38:S38"/>
    <mergeCell ref="J32:L32"/>
    <mergeCell ref="J33:L33"/>
    <mergeCell ref="J34:L3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12</v>
      </c>
      <c r="K3" s="4"/>
      <c r="L3" s="5"/>
      <c r="M3" s="14" t="s">
        <v>13</v>
      </c>
      <c r="N3" s="4"/>
      <c r="O3" s="5"/>
      <c r="P3" s="15" t="s">
        <v>8</v>
      </c>
      <c r="Q3" s="6"/>
      <c r="R3" s="6"/>
      <c r="S3" s="6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ht="24.75" customHeight="1">
      <c r="A4" s="16"/>
      <c r="B4" s="8"/>
      <c r="C4" s="17" t="s">
        <v>9</v>
      </c>
      <c r="D4" s="17" t="s">
        <v>10</v>
      </c>
      <c r="E4" s="17" t="s">
        <v>11</v>
      </c>
      <c r="F4" s="8"/>
      <c r="G4" s="17" t="s">
        <v>9</v>
      </c>
      <c r="H4" s="17" t="s">
        <v>10</v>
      </c>
      <c r="I4" s="17" t="s">
        <v>11</v>
      </c>
      <c r="J4" s="17" t="s">
        <v>9</v>
      </c>
      <c r="K4" s="17" t="s">
        <v>10</v>
      </c>
      <c r="L4" s="17" t="s">
        <v>11</v>
      </c>
      <c r="M4" s="17" t="s">
        <v>9</v>
      </c>
      <c r="N4" s="17" t="s">
        <v>10</v>
      </c>
      <c r="O4" s="17" t="s">
        <v>11</v>
      </c>
      <c r="P4" s="17" t="s">
        <v>9</v>
      </c>
      <c r="Q4" s="6"/>
      <c r="R4" s="6"/>
      <c r="S4" s="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12</v>
      </c>
      <c r="K5" s="4"/>
      <c r="L5" s="5"/>
      <c r="M5" s="14" t="s">
        <v>13</v>
      </c>
      <c r="N5" s="4"/>
      <c r="O5" s="5"/>
      <c r="P5" s="15" t="s">
        <v>8</v>
      </c>
      <c r="Q5" s="6"/>
      <c r="R5" s="6"/>
      <c r="S5" s="6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ht="24.75" hidden="1" customHeight="1">
      <c r="A6" s="16"/>
      <c r="B6" s="8"/>
      <c r="C6" s="17" t="s">
        <v>9</v>
      </c>
      <c r="D6" s="17" t="s">
        <v>10</v>
      </c>
      <c r="E6" s="17" t="s">
        <v>11</v>
      </c>
      <c r="F6" s="8"/>
      <c r="G6" s="17" t="s">
        <v>9</v>
      </c>
      <c r="H6" s="17" t="s">
        <v>10</v>
      </c>
      <c r="I6" s="17" t="s">
        <v>11</v>
      </c>
      <c r="J6" s="17" t="s">
        <v>9</v>
      </c>
      <c r="K6" s="17" t="s">
        <v>10</v>
      </c>
      <c r="L6" s="17" t="s">
        <v>11</v>
      </c>
      <c r="M6" s="17" t="s">
        <v>9</v>
      </c>
      <c r="N6" s="17" t="s">
        <v>10</v>
      </c>
      <c r="O6" s="17" t="s">
        <v>11</v>
      </c>
      <c r="P6" s="17" t="s">
        <v>9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ht="24.0" hidden="1" customHeight="1">
      <c r="A7" s="18" t="s">
        <v>18</v>
      </c>
      <c r="B7" s="19" t="s">
        <v>19</v>
      </c>
      <c r="C7" s="20">
        <v>45972.0</v>
      </c>
      <c r="D7" s="22">
        <f>C7+1</f>
        <v>45973</v>
      </c>
      <c r="E7" s="22">
        <f t="shared" ref="E7:E10" si="2">D7+3</f>
        <v>45976</v>
      </c>
      <c r="F7" s="19" t="s">
        <v>23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ht="24.0" hidden="1" customHeight="1">
      <c r="A8" s="25" t="s">
        <v>18</v>
      </c>
      <c r="B8" s="19" t="s">
        <v>28</v>
      </c>
      <c r="C8" s="20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19" t="s">
        <v>30</v>
      </c>
      <c r="G8" s="31" t="s">
        <v>31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ht="24.0" hidden="1" customHeight="1">
      <c r="A9" s="25" t="s">
        <v>18</v>
      </c>
      <c r="B9" s="19" t="s">
        <v>33</v>
      </c>
      <c r="C9" s="20">
        <f t="shared" si="5"/>
        <v>46008</v>
      </c>
      <c r="D9" s="22">
        <f t="shared" si="6"/>
        <v>46008</v>
      </c>
      <c r="E9" s="22">
        <f t="shared" si="2"/>
        <v>46011</v>
      </c>
      <c r="F9" s="19" t="s">
        <v>35</v>
      </c>
      <c r="G9" s="31" t="s">
        <v>31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ht="24.0" hidden="1" customHeight="1">
      <c r="A10" s="25" t="s">
        <v>18</v>
      </c>
      <c r="B10" s="36" t="s">
        <v>37</v>
      </c>
      <c r="C10" s="20">
        <f t="shared" si="5"/>
        <v>46023</v>
      </c>
      <c r="D10" s="22">
        <f>C10+3</f>
        <v>46026</v>
      </c>
      <c r="E10" s="22">
        <f t="shared" si="2"/>
        <v>46029</v>
      </c>
      <c r="F10" s="19" t="s">
        <v>39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41</v>
      </c>
      <c r="K10" s="29">
        <f>I10+2</f>
        <v>46035</v>
      </c>
      <c r="L10" s="29">
        <f t="shared" ref="L10:L14" si="10">K10+1</f>
        <v>46036</v>
      </c>
      <c r="M10" s="28" t="s">
        <v>42</v>
      </c>
      <c r="N10" s="29">
        <f>L10+2</f>
        <v>46038</v>
      </c>
      <c r="O10" s="38">
        <f>N10+1</f>
        <v>46039</v>
      </c>
      <c r="P10" s="24">
        <f>O10+5</f>
        <v>46044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ht="24.0" hidden="1" customHeight="1">
      <c r="A11" s="25" t="s">
        <v>18</v>
      </c>
      <c r="B11" s="19" t="s">
        <v>44</v>
      </c>
      <c r="C11" s="20">
        <f t="shared" si="5"/>
        <v>46044</v>
      </c>
      <c r="D11" s="22">
        <f>C11+1</f>
        <v>46045</v>
      </c>
      <c r="E11" s="22">
        <f>D11+4</f>
        <v>46049</v>
      </c>
      <c r="F11" s="19" t="s">
        <v>46</v>
      </c>
      <c r="G11" s="40" t="s">
        <v>31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ht="21.75" hidden="1" customHeight="1">
      <c r="A12" s="25" t="s">
        <v>18</v>
      </c>
      <c r="B12" s="26" t="s">
        <v>49</v>
      </c>
      <c r="C12" s="20">
        <f t="shared" si="5"/>
        <v>46062</v>
      </c>
      <c r="D12" s="41">
        <f t="shared" ref="D12:D25" si="12">C12</f>
        <v>46062</v>
      </c>
      <c r="E12" s="22">
        <f>D12+3</f>
        <v>46065</v>
      </c>
      <c r="F12" s="19" t="s">
        <v>51</v>
      </c>
      <c r="G12" s="40" t="s">
        <v>31</v>
      </c>
      <c r="H12" s="10"/>
      <c r="I12" s="8"/>
      <c r="J12" s="35" t="s">
        <v>41</v>
      </c>
      <c r="K12" s="29">
        <f>E12+7</f>
        <v>46072</v>
      </c>
      <c r="L12" s="29">
        <f t="shared" si="10"/>
        <v>46073</v>
      </c>
      <c r="M12" s="35" t="s">
        <v>42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3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ht="24.75" hidden="1" customHeight="1">
      <c r="A13" s="37" t="s">
        <v>18</v>
      </c>
      <c r="B13" s="42" t="s">
        <v>55</v>
      </c>
      <c r="C13" s="20">
        <f t="shared" si="5"/>
        <v>46080</v>
      </c>
      <c r="D13" s="22">
        <f t="shared" si="12"/>
        <v>46080</v>
      </c>
      <c r="E13" s="22">
        <f>D13+2</f>
        <v>46082</v>
      </c>
      <c r="F13" s="39" t="s">
        <v>58</v>
      </c>
      <c r="G13" s="31" t="s">
        <v>31</v>
      </c>
      <c r="H13" s="10"/>
      <c r="I13" s="8"/>
      <c r="J13" s="35" t="s">
        <v>41</v>
      </c>
      <c r="K13" s="29">
        <f>E13+4</f>
        <v>46086</v>
      </c>
      <c r="L13" s="29">
        <f t="shared" si="10"/>
        <v>46087</v>
      </c>
      <c r="M13" s="35" t="s">
        <v>42</v>
      </c>
      <c r="N13" s="29">
        <f>L13+2</f>
        <v>46089</v>
      </c>
      <c r="O13" s="38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21"/>
      <c r="AC13" s="21"/>
      <c r="AD13" s="21"/>
      <c r="AE13" s="21"/>
      <c r="AF13" s="21"/>
      <c r="AG13" s="21"/>
    </row>
    <row r="14" ht="24.75" hidden="1" customHeight="1">
      <c r="A14" s="25" t="s">
        <v>18</v>
      </c>
      <c r="B14" s="39" t="s">
        <v>61</v>
      </c>
      <c r="C14" s="20">
        <f t="shared" si="5"/>
        <v>46094</v>
      </c>
      <c r="D14" s="22">
        <f t="shared" si="12"/>
        <v>46094</v>
      </c>
      <c r="E14" s="22">
        <f>D14+1</f>
        <v>46095</v>
      </c>
      <c r="F14" s="39" t="s">
        <v>63</v>
      </c>
      <c r="G14" s="31" t="s">
        <v>31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1"/>
      <c r="AC14" s="21"/>
      <c r="AD14" s="21"/>
      <c r="AE14" s="21"/>
      <c r="AF14" s="21"/>
      <c r="AG14" s="21"/>
    </row>
    <row r="15" ht="24.75" hidden="1" customHeight="1">
      <c r="A15" s="37" t="s">
        <v>18</v>
      </c>
      <c r="B15" s="39" t="s">
        <v>67</v>
      </c>
      <c r="C15" s="20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39" t="s">
        <v>68</v>
      </c>
      <c r="G15" s="31" t="s">
        <v>31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21"/>
      <c r="AC15" s="21"/>
      <c r="AD15" s="21"/>
      <c r="AE15" s="21"/>
      <c r="AF15" s="21"/>
      <c r="AG15" s="21"/>
    </row>
    <row r="16" ht="24.75" hidden="1" customHeight="1">
      <c r="A16" s="37" t="s">
        <v>18</v>
      </c>
      <c r="B16" s="42" t="s">
        <v>71</v>
      </c>
      <c r="C16" s="20">
        <f t="shared" si="5"/>
        <v>46122</v>
      </c>
      <c r="D16" s="22">
        <f t="shared" si="12"/>
        <v>46122</v>
      </c>
      <c r="E16" s="22">
        <f t="shared" si="18"/>
        <v>46124</v>
      </c>
      <c r="F16" s="39" t="s">
        <v>73</v>
      </c>
      <c r="G16" s="20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21"/>
      <c r="AC16" s="21"/>
      <c r="AD16" s="21"/>
      <c r="AE16" s="21"/>
      <c r="AF16" s="21"/>
      <c r="AG16" s="21"/>
    </row>
    <row r="17" ht="24.75" hidden="1" customHeight="1">
      <c r="A17" s="37" t="s">
        <v>18</v>
      </c>
      <c r="B17" s="42" t="s">
        <v>77</v>
      </c>
      <c r="C17" s="20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79</v>
      </c>
      <c r="G17" s="20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2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21"/>
      <c r="AC17" s="21"/>
      <c r="AD17" s="21"/>
      <c r="AE17" s="21"/>
      <c r="AF17" s="21"/>
      <c r="AG17" s="21"/>
    </row>
    <row r="18" ht="24.75" hidden="1" customHeight="1">
      <c r="A18" s="37" t="s">
        <v>18</v>
      </c>
      <c r="B18" s="42" t="s">
        <v>82</v>
      </c>
      <c r="C18" s="20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83</v>
      </c>
      <c r="G18" s="20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21"/>
      <c r="AC18" s="21"/>
      <c r="AD18" s="21"/>
      <c r="AE18" s="21"/>
      <c r="AF18" s="21"/>
      <c r="AG18" s="21"/>
    </row>
    <row r="19" ht="24.75" hidden="1" customHeight="1">
      <c r="A19" s="37" t="s">
        <v>18</v>
      </c>
      <c r="B19" s="42" t="s">
        <v>88</v>
      </c>
      <c r="C19" s="20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90</v>
      </c>
      <c r="G19" s="20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21"/>
      <c r="AC19" s="21"/>
      <c r="AD19" s="21"/>
      <c r="AE19" s="21"/>
      <c r="AF19" s="21"/>
      <c r="AG19" s="21"/>
    </row>
    <row r="20" ht="24.75" hidden="1" customHeight="1">
      <c r="A20" s="37" t="s">
        <v>18</v>
      </c>
      <c r="B20" s="39" t="s">
        <v>94</v>
      </c>
      <c r="C20" s="20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96</v>
      </c>
      <c r="G20" s="31" t="s">
        <v>31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21"/>
      <c r="AC20" s="21"/>
      <c r="AD20" s="21"/>
      <c r="AE20" s="21"/>
      <c r="AF20" s="21"/>
      <c r="AG20" s="21"/>
    </row>
    <row r="21" ht="24.75" hidden="1" customHeight="1">
      <c r="A21" s="37" t="s">
        <v>18</v>
      </c>
      <c r="B21" s="42" t="s">
        <v>97</v>
      </c>
      <c r="C21" s="20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99</v>
      </c>
      <c r="G21" s="20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58" t="s">
        <v>41</v>
      </c>
      <c r="K21" s="24">
        <f>I21+4</f>
        <v>46209</v>
      </c>
      <c r="L21" s="24">
        <f>K21</f>
        <v>46209</v>
      </c>
      <c r="M21" s="58" t="s">
        <v>42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21"/>
      <c r="AC21" s="21"/>
      <c r="AD21" s="21"/>
      <c r="AE21" s="21"/>
      <c r="AF21" s="21"/>
      <c r="AG21" s="21"/>
    </row>
    <row r="22" ht="24.75" hidden="1" customHeight="1">
      <c r="A22" s="37" t="s">
        <v>18</v>
      </c>
      <c r="B22" s="39" t="s">
        <v>103</v>
      </c>
      <c r="C22" s="20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104</v>
      </c>
      <c r="G22" s="20">
        <f t="shared" si="32"/>
        <v>46222</v>
      </c>
      <c r="H22" s="22">
        <f t="shared" si="33"/>
        <v>46222</v>
      </c>
      <c r="I22" s="22">
        <f t="shared" si="34"/>
        <v>46223</v>
      </c>
      <c r="J22" s="35" t="s">
        <v>41</v>
      </c>
      <c r="K22" s="24">
        <f>I22+3</f>
        <v>46226</v>
      </c>
      <c r="L22" s="24">
        <f t="shared" ref="L22:L24" si="36">K22+1</f>
        <v>46227</v>
      </c>
      <c r="M22" s="35" t="s">
        <v>42</v>
      </c>
      <c r="N22" s="24">
        <f>L22+1</f>
        <v>46228</v>
      </c>
      <c r="O22" s="24">
        <f t="shared" si="31"/>
        <v>46229</v>
      </c>
      <c r="P22" s="32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21"/>
      <c r="AC22" s="21"/>
      <c r="AD22" s="21"/>
      <c r="AE22" s="21"/>
      <c r="AF22" s="21"/>
      <c r="AG22" s="21"/>
    </row>
    <row r="23" ht="24.75" hidden="1" customHeight="1">
      <c r="A23" s="37" t="s">
        <v>18</v>
      </c>
      <c r="B23" s="39" t="s">
        <v>105</v>
      </c>
      <c r="C23" s="20">
        <f t="shared" si="5"/>
        <v>46233</v>
      </c>
      <c r="D23" s="22">
        <f t="shared" si="12"/>
        <v>46233</v>
      </c>
      <c r="E23" s="22">
        <f t="shared" si="18"/>
        <v>46235</v>
      </c>
      <c r="F23" s="19" t="s">
        <v>106</v>
      </c>
      <c r="G23" s="20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21"/>
      <c r="AC23" s="21"/>
      <c r="AD23" s="21"/>
      <c r="AE23" s="21"/>
      <c r="AF23" s="21"/>
      <c r="AG23" s="21"/>
    </row>
    <row r="24" ht="24.75" hidden="1" customHeight="1">
      <c r="A24" s="37" t="s">
        <v>18</v>
      </c>
      <c r="B24" s="39" t="s">
        <v>109</v>
      </c>
      <c r="C24" s="20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111</v>
      </c>
      <c r="G24" s="20">
        <f>E24+3</f>
        <v>46256</v>
      </c>
      <c r="H24" s="22">
        <f t="shared" ref="H24:I24" si="38">G24</f>
        <v>46256</v>
      </c>
      <c r="I24" s="22">
        <f t="shared" si="38"/>
        <v>46256</v>
      </c>
      <c r="J24" s="70" t="s">
        <v>41</v>
      </c>
      <c r="K24" s="24">
        <f>I24+12</f>
        <v>46268</v>
      </c>
      <c r="L24" s="24">
        <f t="shared" si="36"/>
        <v>46269</v>
      </c>
      <c r="M24" s="70" t="s">
        <v>42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21"/>
      <c r="AC24" s="21"/>
      <c r="AD24" s="21"/>
      <c r="AE24" s="21"/>
      <c r="AF24" s="21"/>
      <c r="AG24" s="21"/>
    </row>
    <row r="25" ht="24.75" customHeight="1">
      <c r="A25" s="37" t="s">
        <v>18</v>
      </c>
      <c r="B25" s="39" t="s">
        <v>115</v>
      </c>
      <c r="C25" s="20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117</v>
      </c>
      <c r="G25" s="71" t="s">
        <v>42</v>
      </c>
      <c r="H25" s="46">
        <f>E25+6</f>
        <v>46284</v>
      </c>
      <c r="I25" s="22">
        <f>H25+1</f>
        <v>46285</v>
      </c>
      <c r="J25" s="70" t="s">
        <v>41</v>
      </c>
      <c r="K25" s="24">
        <f>I25+4</f>
        <v>46289</v>
      </c>
      <c r="L25" s="24">
        <f t="shared" ref="L25:L26" si="41">K25</f>
        <v>46289</v>
      </c>
      <c r="M25" s="70" t="s">
        <v>26</v>
      </c>
      <c r="N25" s="24">
        <f>L25+4</f>
        <v>46293</v>
      </c>
      <c r="O25" s="24">
        <f t="shared" ref="O25:O26" si="42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21"/>
      <c r="AC25" s="21"/>
      <c r="AD25" s="21"/>
      <c r="AE25" s="21"/>
      <c r="AF25" s="21"/>
      <c r="AG25" s="21"/>
    </row>
    <row r="26" ht="24.75" customHeight="1">
      <c r="A26" s="60" t="s">
        <v>18</v>
      </c>
      <c r="B26" s="57" t="s">
        <v>121</v>
      </c>
      <c r="C26" s="20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5" t="s">
        <v>125</v>
      </c>
      <c r="G26" s="44" t="s">
        <v>81</v>
      </c>
      <c r="H26" s="4"/>
      <c r="I26" s="5"/>
      <c r="J26" s="81" t="s">
        <v>41</v>
      </c>
      <c r="K26" s="84">
        <f>E26+6</f>
        <v>46306</v>
      </c>
      <c r="L26" s="84">
        <f t="shared" si="41"/>
        <v>46306</v>
      </c>
      <c r="M26" s="62" t="s">
        <v>42</v>
      </c>
      <c r="N26" s="84">
        <f>L26+3</f>
        <v>46309</v>
      </c>
      <c r="O26" s="64">
        <f t="shared" si="42"/>
        <v>46310</v>
      </c>
      <c r="P26" s="59">
        <f t="shared" ref="P26:P30" si="43">O26+4</f>
        <v>46314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21"/>
      <c r="AC26" s="21"/>
      <c r="AD26" s="21"/>
      <c r="AE26" s="21"/>
      <c r="AF26" s="21"/>
      <c r="AG26" s="21"/>
    </row>
    <row r="27" ht="24.75" customHeight="1">
      <c r="A27" s="25" t="s">
        <v>18</v>
      </c>
      <c r="B27" s="45" t="s">
        <v>129</v>
      </c>
      <c r="C27" s="66">
        <f t="shared" si="5"/>
        <v>46314</v>
      </c>
      <c r="D27" s="67">
        <f t="shared" ref="D27:D30" si="44">C27</f>
        <v>46314</v>
      </c>
      <c r="E27" s="67">
        <f t="shared" ref="E27:E30" si="45">D27+2</f>
        <v>46316</v>
      </c>
      <c r="F27" s="45" t="s">
        <v>130</v>
      </c>
      <c r="G27" s="44" t="s">
        <v>81</v>
      </c>
      <c r="H27" s="4"/>
      <c r="I27" s="5"/>
      <c r="J27" s="59">
        <f t="shared" ref="J27:J30" si="46">E27+4</f>
        <v>46320</v>
      </c>
      <c r="K27" s="59">
        <f t="shared" ref="K27:K30" si="47">J27</f>
        <v>46320</v>
      </c>
      <c r="L27" s="59">
        <f t="shared" ref="L27:L30" si="48">K27+1</f>
        <v>46321</v>
      </c>
      <c r="M27" s="59">
        <f t="shared" ref="M27:M30" si="49">L27+2</f>
        <v>46323</v>
      </c>
      <c r="N27" s="59">
        <f t="shared" ref="N27:N30" si="50">M27+1</f>
        <v>46324</v>
      </c>
      <c r="O27" s="59">
        <f t="shared" ref="O27:O30" si="51">N27</f>
        <v>46324</v>
      </c>
      <c r="P27" s="59">
        <f t="shared" si="43"/>
        <v>46328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1"/>
      <c r="AC27" s="21"/>
      <c r="AD27" s="21"/>
      <c r="AE27" s="21"/>
      <c r="AF27" s="21"/>
      <c r="AG27" s="21"/>
    </row>
    <row r="28" ht="24.75" customHeight="1">
      <c r="A28" s="25" t="s">
        <v>18</v>
      </c>
      <c r="B28" s="45" t="s">
        <v>131</v>
      </c>
      <c r="C28" s="66">
        <f t="shared" si="5"/>
        <v>46328</v>
      </c>
      <c r="D28" s="67">
        <f t="shared" si="44"/>
        <v>46328</v>
      </c>
      <c r="E28" s="67">
        <f t="shared" si="45"/>
        <v>46330</v>
      </c>
      <c r="F28" s="45" t="s">
        <v>132</v>
      </c>
      <c r="G28" s="44" t="s">
        <v>81</v>
      </c>
      <c r="H28" s="4"/>
      <c r="I28" s="5"/>
      <c r="J28" s="59">
        <f t="shared" si="46"/>
        <v>46334</v>
      </c>
      <c r="K28" s="59">
        <f t="shared" si="47"/>
        <v>46334</v>
      </c>
      <c r="L28" s="59">
        <f t="shared" si="48"/>
        <v>46335</v>
      </c>
      <c r="M28" s="59">
        <f t="shared" si="49"/>
        <v>46337</v>
      </c>
      <c r="N28" s="59">
        <f t="shared" si="50"/>
        <v>46338</v>
      </c>
      <c r="O28" s="59">
        <f t="shared" si="51"/>
        <v>46338</v>
      </c>
      <c r="P28" s="59">
        <f t="shared" si="43"/>
        <v>46342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21"/>
      <c r="AC28" s="21"/>
      <c r="AD28" s="21"/>
      <c r="AE28" s="21"/>
      <c r="AF28" s="21"/>
      <c r="AG28" s="21"/>
    </row>
    <row r="29" ht="24.75" customHeight="1">
      <c r="A29" s="25" t="s">
        <v>18</v>
      </c>
      <c r="B29" s="45" t="s">
        <v>133</v>
      </c>
      <c r="C29" s="66">
        <f t="shared" si="5"/>
        <v>46342</v>
      </c>
      <c r="D29" s="67">
        <f t="shared" si="44"/>
        <v>46342</v>
      </c>
      <c r="E29" s="67">
        <f t="shared" si="45"/>
        <v>46344</v>
      </c>
      <c r="F29" s="45" t="s">
        <v>134</v>
      </c>
      <c r="G29" s="44" t="s">
        <v>81</v>
      </c>
      <c r="H29" s="4"/>
      <c r="I29" s="5"/>
      <c r="J29" s="59">
        <f t="shared" si="46"/>
        <v>46348</v>
      </c>
      <c r="K29" s="59">
        <f t="shared" si="47"/>
        <v>46348</v>
      </c>
      <c r="L29" s="59">
        <f t="shared" si="48"/>
        <v>46349</v>
      </c>
      <c r="M29" s="59">
        <f t="shared" si="49"/>
        <v>46351</v>
      </c>
      <c r="N29" s="59">
        <f t="shared" si="50"/>
        <v>46352</v>
      </c>
      <c r="O29" s="59">
        <f t="shared" si="51"/>
        <v>46352</v>
      </c>
      <c r="P29" s="59">
        <f t="shared" si="43"/>
        <v>46356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21"/>
      <c r="AC29" s="21"/>
      <c r="AD29" s="21"/>
      <c r="AE29" s="21"/>
      <c r="AF29" s="21"/>
      <c r="AG29" s="21"/>
    </row>
    <row r="30" ht="24.75" customHeight="1">
      <c r="A30" s="25" t="s">
        <v>18</v>
      </c>
      <c r="B30" s="45" t="s">
        <v>135</v>
      </c>
      <c r="C30" s="66">
        <f t="shared" si="5"/>
        <v>46356</v>
      </c>
      <c r="D30" s="67">
        <f t="shared" si="44"/>
        <v>46356</v>
      </c>
      <c r="E30" s="67">
        <f t="shared" si="45"/>
        <v>46358</v>
      </c>
      <c r="F30" s="45" t="s">
        <v>136</v>
      </c>
      <c r="G30" s="44" t="s">
        <v>81</v>
      </c>
      <c r="H30" s="4"/>
      <c r="I30" s="5"/>
      <c r="J30" s="59">
        <f t="shared" si="46"/>
        <v>46362</v>
      </c>
      <c r="K30" s="59">
        <f t="shared" si="47"/>
        <v>46362</v>
      </c>
      <c r="L30" s="59">
        <f t="shared" si="48"/>
        <v>46363</v>
      </c>
      <c r="M30" s="59">
        <f t="shared" si="49"/>
        <v>46365</v>
      </c>
      <c r="N30" s="59">
        <f t="shared" si="50"/>
        <v>46366</v>
      </c>
      <c r="O30" s="59">
        <f t="shared" si="51"/>
        <v>46366</v>
      </c>
      <c r="P30" s="59">
        <f t="shared" si="43"/>
        <v>46370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21"/>
      <c r="AC30" s="21"/>
      <c r="AD30" s="21"/>
      <c r="AE30" s="21"/>
      <c r="AF30" s="21"/>
      <c r="AG30" s="21"/>
    </row>
    <row r="31" ht="24.75" customHeight="1">
      <c r="A31" s="72"/>
      <c r="B31" s="73"/>
      <c r="C31" s="74"/>
      <c r="D31" s="74"/>
      <c r="E31" s="74"/>
      <c r="F31" s="74"/>
      <c r="G31" s="74"/>
      <c r="H31" s="74"/>
      <c r="I31" s="74"/>
      <c r="J31" s="74"/>
      <c r="K31" s="90"/>
      <c r="L31" s="90"/>
      <c r="M31" s="90"/>
      <c r="N31" s="90"/>
      <c r="O31" s="90"/>
      <c r="P31" s="90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1"/>
      <c r="AC31" s="21"/>
      <c r="AD31" s="21"/>
      <c r="AE31" s="21"/>
      <c r="AF31" s="21"/>
      <c r="AG31" s="21"/>
    </row>
    <row r="32" ht="24.75" customHeight="1">
      <c r="A32" s="72"/>
      <c r="B32" s="73"/>
      <c r="C32" s="74"/>
      <c r="D32" s="74"/>
      <c r="E32" s="74"/>
      <c r="F32" s="74"/>
      <c r="G32" s="74"/>
      <c r="H32" s="74"/>
      <c r="I32" s="74"/>
      <c r="J32" s="74"/>
      <c r="K32" s="90"/>
      <c r="L32" s="90"/>
      <c r="M32" s="90"/>
      <c r="N32" s="90"/>
      <c r="O32" s="90"/>
      <c r="P32" s="9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21"/>
      <c r="AC32" s="21"/>
      <c r="AD32" s="21"/>
      <c r="AE32" s="21"/>
      <c r="AF32" s="21"/>
      <c r="AG32" s="21"/>
    </row>
    <row r="33" ht="24.75" customHeight="1">
      <c r="A33" s="72" t="s">
        <v>122</v>
      </c>
      <c r="B33" s="73"/>
      <c r="C33" s="76" t="s">
        <v>137</v>
      </c>
      <c r="K33" s="90"/>
      <c r="L33" s="90"/>
      <c r="M33" s="90"/>
      <c r="N33" s="90"/>
      <c r="O33" s="90"/>
      <c r="P33" s="90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21"/>
      <c r="AC33" s="21"/>
      <c r="AD33" s="21"/>
      <c r="AE33" s="21"/>
      <c r="AF33" s="21"/>
      <c r="AG33" s="21"/>
    </row>
    <row r="34" ht="27.75" customHeight="1">
      <c r="A34" s="72"/>
      <c r="B34" s="75"/>
      <c r="K34" s="82"/>
      <c r="L34" s="82"/>
      <c r="M34" s="80"/>
      <c r="N34" s="79"/>
      <c r="O34" s="79"/>
      <c r="P34" s="79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</row>
    <row r="35" ht="28.5" customHeight="1">
      <c r="A35" s="77"/>
      <c r="B35" s="78"/>
      <c r="C35" s="78"/>
      <c r="D35" s="78"/>
      <c r="E35" s="78"/>
      <c r="F35" s="80"/>
      <c r="G35" s="80"/>
      <c r="H35" s="80"/>
      <c r="I35" s="80"/>
      <c r="J35" s="82"/>
      <c r="K35" s="82"/>
      <c r="L35" s="82"/>
      <c r="M35" s="80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91"/>
      <c r="AC35" s="91"/>
      <c r="AD35" s="91"/>
      <c r="AE35" s="91"/>
      <c r="AF35" s="91"/>
      <c r="AG35" s="91"/>
    </row>
    <row r="36" ht="28.5" customHeight="1">
      <c r="A36" s="77" t="s">
        <v>126</v>
      </c>
      <c r="B36" s="78"/>
      <c r="C36" s="78"/>
      <c r="D36" s="78"/>
      <c r="E36" s="78"/>
      <c r="F36" s="80"/>
      <c r="G36" s="80"/>
      <c r="H36" s="80"/>
      <c r="I36" s="80"/>
      <c r="J36" s="82"/>
      <c r="K36" s="82"/>
      <c r="L36" s="82"/>
      <c r="M36" s="80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91"/>
      <c r="AC36" s="91"/>
      <c r="AD36" s="91"/>
      <c r="AE36" s="91"/>
      <c r="AF36" s="91"/>
      <c r="AG36" s="91"/>
    </row>
    <row r="37" ht="15.75" customHeight="1">
      <c r="A37" s="77"/>
      <c r="B37" s="78"/>
      <c r="C37" s="78"/>
      <c r="D37" s="78"/>
      <c r="E37" s="78"/>
      <c r="F37" s="80"/>
      <c r="G37" s="80"/>
      <c r="H37" s="80"/>
      <c r="I37" s="80"/>
      <c r="J37" s="80"/>
      <c r="K37" s="80"/>
      <c r="L37" s="80"/>
      <c r="M37" s="82"/>
      <c r="N37" s="82"/>
      <c r="O37" s="82"/>
      <c r="P37" s="80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3" t="s">
        <v>127</v>
      </c>
      <c r="B38" s="92">
        <v>46309.0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7"/>
      <c r="N38" s="87"/>
      <c r="O38" s="87"/>
      <c r="P38" s="8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3"/>
      <c r="B39" s="92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  <c r="N39" s="87"/>
      <c r="O39" s="87"/>
      <c r="P39" s="8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9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G26:I26"/>
    <mergeCell ref="G27:I27"/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</mergeCells>
  <drawing r:id="rId1"/>
</worksheet>
</file>